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3510" windowHeight="1335" firstSheet="1" activeTab="1"/>
  </bookViews>
  <sheets>
    <sheet name="Мундарижа" sheetId="1" r:id="rId1"/>
    <sheet name="1-илова " sheetId="2" r:id="rId2"/>
    <sheet name="2-илова" sheetId="3" r:id="rId3"/>
    <sheet name="3-илова" sheetId="4" r:id="rId4"/>
    <sheet name="4-илова" sheetId="5" r:id="rId5"/>
    <sheet name="5-илова" sheetId="6" r:id="rId6"/>
    <sheet name="6-илова" sheetId="7" r:id="rId7"/>
    <sheet name="7-илова" sheetId="8" r:id="rId8"/>
    <sheet name="8-илова" sheetId="9" r:id="rId9"/>
    <sheet name="9-илова" sheetId="10" r:id="rId10"/>
    <sheet name="10-илова" sheetId="11" r:id="rId11"/>
    <sheet name="11-илова" sheetId="12" r:id="rId12"/>
    <sheet name="12-илова" sheetId="13" r:id="rId13"/>
    <sheet name="13-илова" sheetId="14" r:id="rId14"/>
    <sheet name="14-илова" sheetId="15" r:id="rId15"/>
    <sheet name="15-илова" sheetId="16" r:id="rId16"/>
  </sheets>
  <definedNames/>
  <calcPr fullCalcOnLoad="1"/>
</workbook>
</file>

<file path=xl/sharedStrings.xml><?xml version="1.0" encoding="utf-8"?>
<sst xmlns="http://schemas.openxmlformats.org/spreadsheetml/2006/main" count="570" uniqueCount="312">
  <si>
    <t>Т/р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</si>
  <si>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</si>
  <si>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</si>
  <si>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</si>
  <si>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</si>
  <si>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</si>
  <si>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</si>
  <si>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</si>
  <si>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</si>
  <si>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1.</t>
  </si>
  <si>
    <t>2.</t>
  </si>
  <si>
    <t>3.</t>
  </si>
  <si>
    <t>Жами</t>
  </si>
  <si>
    <t xml:space="preserve">Бюджет жараёнининг очиқлигини таъминлаш мақсадида расмий веб-сайтларда маълумотларни жойлаштириш тартиби тўғрисидаги низомга </t>
  </si>
  <si>
    <t xml:space="preserve">1-ИЛОВА </t>
  </si>
  <si>
    <t>МАЪЛУМОТ</t>
  </si>
  <si>
    <t xml:space="preserve">Буюртмачи </t>
  </si>
  <si>
    <t>Лойиҳанинг номланиши</t>
  </si>
  <si>
    <t>Лойиҳа қуввати</t>
  </si>
  <si>
    <t>Лойиҳани амалга ошириш даври</t>
  </si>
  <si>
    <t>Пудратчи тўғрисида маълумотлар</t>
  </si>
  <si>
    <t>Лойиҳани амалга ошириш қиймати (минг сўм)</t>
  </si>
  <si>
    <t>шундан ўзлаштирилган маблағлар (минг сўм)</t>
  </si>
  <si>
    <t>Лойиҳани молиялаш-тириш манбаси (бюджет/ бюджетдан ташқари маблағлар)</t>
  </si>
  <si>
    <t>Пудратчи номи</t>
  </si>
  <si>
    <t>Корхона СТИРи</t>
  </si>
  <si>
    <t>4.</t>
  </si>
  <si>
    <t xml:space="preserve">Бюджет жараёнининг очиқлигини таъминлаш мақсадида 
расмий веб-сайтларда маълумотларни жойлаштириш тартиби тўғрисидаги низомга 
2-ИЛОВА </t>
  </si>
  <si>
    <t>Пудратчи 
номи</t>
  </si>
  <si>
    <t>Ҳисобот даври</t>
  </si>
  <si>
    <t>Йўналишлари</t>
  </si>
  <si>
    <t>Товар (иш ва хизмат)лар харид қилиш учун тузилган шартномалар</t>
  </si>
  <si>
    <t xml:space="preserve">Молиялаштириш манбаси* </t>
  </si>
  <si>
    <t>сони</t>
  </si>
  <si>
    <t>суммаси</t>
  </si>
  <si>
    <t>1-чорак</t>
  </si>
  <si>
    <t>асосий воситалар харид қилиш</t>
  </si>
  <si>
    <t>кам баҳоли ва тез эскирувчи буюмлар харид қилиш</t>
  </si>
  <si>
    <t>қурилиш, реконструкция қилиш ва таъмирлаш</t>
  </si>
  <si>
    <t>сақлаш харажатлари билан боғлиқ харидлар</t>
  </si>
  <si>
    <t>2-чорак</t>
  </si>
  <si>
    <t>3-чорак</t>
  </si>
  <si>
    <t>4-чорак</t>
  </si>
  <si>
    <t>3-ИЛОВА</t>
  </si>
  <si>
    <t xml:space="preserve">Бюджет жараёнининг очиқлигини 
таъминлаш мақсадида расмий веб-сайтларда маълумотларни жойлаштириш тартиби тўғрисидаги низомга </t>
  </si>
  <si>
    <t>МАЪЛУМОТЛАР</t>
  </si>
  <si>
    <t>Харид қилинган товарлар ва хизматлар номи</t>
  </si>
  <si>
    <t>Молиялаштириш манбаси*</t>
  </si>
  <si>
    <t>Харид жараёнини амалга ошириш тури</t>
  </si>
  <si>
    <t>Лот/шартнома рақами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</si>
  <si>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</si>
  <si>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</si>
  <si>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</si>
  <si>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Харид қилинган товарлар (хизматлар) жами миқдори (ҳажми) қиймати</t>
  </si>
  <si>
    <t>(минг сўм)</t>
  </si>
  <si>
    <t>5.</t>
  </si>
  <si>
    <t>6.</t>
  </si>
  <si>
    <t>4-ИЛОВА</t>
  </si>
  <si>
    <t>Харид қилинган товарлар (хизматлар) жами миқдори (ҳажми) қиймати (минг сўм)</t>
  </si>
  <si>
    <t>5-ИЛОВА</t>
  </si>
  <si>
    <t xml:space="preserve">Бюджет жараёнининг очиқлигини 
таъминлаш мақсадида расмий веб-сайтларда маълумотларни жойлаштириш тартиби 
тўғрисидаги низомга </t>
  </si>
  <si>
    <t>Тадбир номи</t>
  </si>
  <si>
    <t>Шартноманинг умумий қиймати</t>
  </si>
  <si>
    <t>6-ИЛОВА</t>
  </si>
  <si>
    <t>Биринчи даражали бюджет маблағлари тақсимловчи номи*</t>
  </si>
  <si>
    <t>Объект сони</t>
  </si>
  <si>
    <t>Режалаштирилган маблағ</t>
  </si>
  <si>
    <t>Йил бошида учун тасдиқланган дастур асосида (минг сўм)</t>
  </si>
  <si>
    <t xml:space="preserve">Бюджет жараёнининг очиқлигини таъминлаш мақсадида расмий веб-сайтларда маълумотларни жойлаштириш тартиби 
тўғрисидаги низомга </t>
  </si>
  <si>
    <t>7-ИЛОВА</t>
  </si>
  <si>
    <t xml:space="preserve">Бюджет жараёнининг очиқлигини таъминлаш мақсадида расмий 
веб-сайтларда маълумотларни жойлаштириш тартиби 
тўғрисидаги низомга </t>
  </si>
  <si>
    <t>Объект номи ва манзили</t>
  </si>
  <si>
    <t>Амалга ошириш муддати</t>
  </si>
  <si>
    <t>Ўлчов бирлиги</t>
  </si>
  <si>
    <t>Дастурга киритиш учун асос</t>
  </si>
  <si>
    <t>I</t>
  </si>
  <si>
    <t>Янги қурилиш</t>
  </si>
  <si>
    <t>II</t>
  </si>
  <si>
    <t>Реконструкция</t>
  </si>
  <si>
    <t>III</t>
  </si>
  <si>
    <t>Жиҳозлаш</t>
  </si>
  <si>
    <t>IV</t>
  </si>
  <si>
    <t>Кейинги йиллар лойиҳа қидирув ишлари учун</t>
  </si>
  <si>
    <t>V</t>
  </si>
  <si>
    <t>Кредитор қарздорликни қоплаш</t>
  </si>
  <si>
    <t>VI</t>
  </si>
  <si>
    <t>Мукаммал таъмирлаш</t>
  </si>
  <si>
    <t>8-ИЛОВА</t>
  </si>
  <si>
    <t>Йил давомида қўшимча ажратилган маблағлар асосида (минг сўм)</t>
  </si>
  <si>
    <t>Молиялаш-тирилган маблағ (минг сўм)</t>
  </si>
  <si>
    <t xml:space="preserve">Тақдим этилган солиқ имтиёзлари </t>
  </si>
  <si>
    <t>РЎЙХАТИ</t>
  </si>
  <si>
    <t>Солиқ тури</t>
  </si>
  <si>
    <t>Имтиёз номи</t>
  </si>
  <si>
    <t>Ҳуқуқий ҳужжат тури</t>
  </si>
  <si>
    <t>Ҳужжат рақами ва санаси</t>
  </si>
  <si>
    <t>Имтиёзнинг амал қилиш муддати</t>
  </si>
  <si>
    <t>Ҳужжат тури</t>
  </si>
  <si>
    <t>Ҳужжат рақами</t>
  </si>
  <si>
    <t>Ҳужжат тасдиқланган сана</t>
  </si>
  <si>
    <t>Ҳужжат номи</t>
  </si>
  <si>
    <t>Ҳужжатнинг тузилмавий бирлиги</t>
  </si>
  <si>
    <t>Кучга кириш санаси</t>
  </si>
  <si>
    <t>Ҳужжатнинг амал қилиш муддати</t>
  </si>
  <si>
    <t>Имтиёз тури</t>
  </si>
  <si>
    <t>Имтиёз берилган соҳа номи</t>
  </si>
  <si>
    <t>Божхона тўлови</t>
  </si>
  <si>
    <t>Акциз солиғи</t>
  </si>
  <si>
    <t>ҚҚС</t>
  </si>
  <si>
    <t>Тадбиркорлик субъекти номи</t>
  </si>
  <si>
    <t>СТИР</t>
  </si>
  <si>
    <t>7.</t>
  </si>
  <si>
    <t>8.</t>
  </si>
  <si>
    <t>9.</t>
  </si>
  <si>
    <t>10.</t>
  </si>
  <si>
    <t>10-ИЛОВА</t>
  </si>
  <si>
    <t>9-ИЛОВА</t>
  </si>
  <si>
    <t>11-ИЛОВА</t>
  </si>
  <si>
    <t>Жами имтиёз суммаси
(минг сўм)</t>
  </si>
  <si>
    <t>12-ИЛОВА</t>
  </si>
  <si>
    <t>Назорат тадбирлари мазмуни</t>
  </si>
  <si>
    <t>Ўтказиш санаси</t>
  </si>
  <si>
    <t>Объектлар номи</t>
  </si>
  <si>
    <t>РЕЖАСИ*</t>
  </si>
  <si>
    <t>13-ИЛОВА</t>
  </si>
  <si>
    <t>Кредитлар бўйича:</t>
  </si>
  <si>
    <t>Кредит олувчилар номи</t>
  </si>
  <si>
    <t xml:space="preserve">Маблағ ажратилишидан кўзланган мақсад </t>
  </si>
  <si>
    <t>Ажратилган маблағ</t>
  </si>
  <si>
    <t>Ажратилиши тартиби</t>
  </si>
  <si>
    <t>Ажратилган кредит маблағларининг қайтарилиши</t>
  </si>
  <si>
    <t>Фоиз ставкаси</t>
  </si>
  <si>
    <t>Сўндирилиши муддати</t>
  </si>
  <si>
    <t>Асосий қарз</t>
  </si>
  <si>
    <t>Фоиз тўловлари</t>
  </si>
  <si>
    <t>Жарима ва пенялар</t>
  </si>
  <si>
    <t>х</t>
  </si>
  <si>
    <t>Субсидиялар бўйича:</t>
  </si>
  <si>
    <t>Субсидия олувчилар номи</t>
  </si>
  <si>
    <t>Маблағ ажратилиши юзасидан асословчи ҳужжат номи ва санаси</t>
  </si>
  <si>
    <t>Депозитлар бўйича</t>
  </si>
  <si>
    <t>Депозит жойлаштирилган банк номи</t>
  </si>
  <si>
    <t>Муддати</t>
  </si>
  <si>
    <t>Фоизи</t>
  </si>
  <si>
    <t>Шартнома рақами ва санаси</t>
  </si>
  <si>
    <t>Жойлаштирилган маблағ (минг сўм)</t>
  </si>
  <si>
    <t>Ажратилган маблағ (минг сўм)</t>
  </si>
  <si>
    <t>Жойлашган ҳудуд (вилоят, туман (шаҳар)</t>
  </si>
  <si>
    <t>Т/Р</t>
  </si>
  <si>
    <t>Қўшимча манба номи</t>
  </si>
  <si>
    <t>Шаклланган қўшимча маблағ миқдори</t>
  </si>
  <si>
    <t>Қўшимча манба ҳисобидан маблағ ажратилиши бўйича маҳаллий давлат органининг қарори</t>
  </si>
  <si>
    <t>Маблағ ажратилган ташкилот</t>
  </si>
  <si>
    <t>Маблағ ажратилишидан кўзланган мақсад*</t>
  </si>
  <si>
    <t>Амалга оширилган ишлар</t>
  </si>
  <si>
    <t>рақами</t>
  </si>
  <si>
    <t>санаси</t>
  </si>
  <si>
    <t>Ажратилган маблағ миқдори (минг сўм)</t>
  </si>
  <si>
    <t>Молиялаштирилган маблағ (минг сўм)</t>
  </si>
  <si>
    <t>14-ИЛОВА</t>
  </si>
  <si>
    <t>15-ИЛОВА</t>
  </si>
  <si>
    <t xml:space="preserve">Шакл рақами </t>
  </si>
  <si>
    <t xml:space="preserve">Номи </t>
  </si>
  <si>
    <t>Изоҳ</t>
  </si>
  <si>
    <t>11.</t>
  </si>
  <si>
    <t>12.</t>
  </si>
  <si>
    <t>13.</t>
  </si>
  <si>
    <t>14.</t>
  </si>
  <si>
    <t>15.</t>
  </si>
  <si>
    <t>Бюджет жараёнининг очиқлигини таъминлаш мақсадида расмий 
веб-сайтларда маълумотларни жойлаштириш тартиби тўғрисидаги низомни тасдиқлаш ҳақида</t>
  </si>
  <si>
    <t>[Ўзбекистон Республикаси Адлия вазирлиги томонидан 2021 йил 7 майда 
рўйхатдан ўтказилди, рўйхат рақами 3299]</t>
  </si>
  <si>
    <t xml:space="preserve">1-илова </t>
  </si>
  <si>
    <t xml:space="preserve">2-илова </t>
  </si>
  <si>
    <t xml:space="preserve">3-илова </t>
  </si>
  <si>
    <t xml:space="preserve">4-илова </t>
  </si>
  <si>
    <t xml:space="preserve">5-илова </t>
  </si>
  <si>
    <t xml:space="preserve">6-илова </t>
  </si>
  <si>
    <t xml:space="preserve">7-илова </t>
  </si>
  <si>
    <t xml:space="preserve">8-илова </t>
  </si>
  <si>
    <t xml:space="preserve">9-илова </t>
  </si>
  <si>
    <t xml:space="preserve">10-илова </t>
  </si>
  <si>
    <t xml:space="preserve">11-илова </t>
  </si>
  <si>
    <t xml:space="preserve">12-илова </t>
  </si>
  <si>
    <t xml:space="preserve">13-илова </t>
  </si>
  <si>
    <t xml:space="preserve">14-илова </t>
  </si>
  <si>
    <t xml:space="preserve">15-илова </t>
  </si>
  <si>
    <t xml:space="preserve">Бюджетдан ажратилган маблағларнинг чегараланган миқдорининг ўз тасарруфидаги бюджет ташкилотлари кесимида тақсимоти тўғрисида маълумот </t>
  </si>
  <si>
    <t xml:space="preserve">Капитал қўйилмалар ҳисобидан амалга оширилаётган лойиҳаларнинг ижроси тўғрисидаги маълумот </t>
  </si>
  <si>
    <t xml:space="preserve">Ташкилот томонидан ўтказилган танловлар (тендерлар) ва амалга оширилган давлат харидлари тўғрисидаги маълумот </t>
  </si>
  <si>
    <t xml:space="preserve">Ташкилот томонидан асосий воситалар харид қилиш учун ўтказилган танловлар (тендерлар) ва амалга оширилган давлат харидлари тўғрисидаги маълумот </t>
  </si>
  <si>
    <t xml:space="preserve">Ташкилот томонидан кам баҳоли ва тез эскирувчи буюмлар харид қилиш учун ўтказилган танловлар (тендерлар) ва амалга оширилган давлат харидлари тўғрисидаги маълумот </t>
  </si>
  <si>
    <t xml:space="preserve">Ташкилот томонидан қурилиш, реконструкция қилиш ва таъмирлаш ишлари бўйича ўтказилган танловлар (тендерлар) тўғрисидаги маълумот </t>
  </si>
  <si>
    <t xml:space="preserve">Ўзбекистон Республикасининг Давлат бюджетидан молиялаштириладиган ижтимоий ва ишлаб чиқариш инфратузилмасини ривожлантириш дастурларининг ижро этилиши тўғрисидаги маълумот </t>
  </si>
  <si>
    <t xml:space="preserve">Ўзбекистон Республикасининг Давлат бюджетидан молиялаштириладиган ижтимоий ва ишлаб чиқариш инфратузилмасини ривожлантириш 
дастурларининг ижро этилиши тўғрисидаги маълумот </t>
  </si>
  <si>
    <t xml:space="preserve">Тақдим этилган солиқ имтиёзлари рўйхати </t>
  </si>
  <si>
    <t>Тадбиркорлик субъектларига тақдим этилган солиқ имтиёзлари тўғрисида маълумот</t>
  </si>
  <si>
    <t xml:space="preserve">Тадбиркорлик субъектларига тақдим этилган божхона имтиёзлари тўғрисида маълумот </t>
  </si>
  <si>
    <t xml:space="preserve">Ўзбекистон Республикасининг Давлат молиявий назорат органлари томонидан ўтказилган назорат тадбирлари юзасидаги маълумот режаси </t>
  </si>
  <si>
    <t>Давлат мақсадли жамғармалардан ажратилган субсидиялар, кредитлар ҳамда тижорат банкларига жойлаштирилган депозитлар тўғрисидаги маълумот</t>
  </si>
  <si>
    <t>Қўшимча манбалари ҳисобидан харид қилинган товарлар ҳамда хизматлар, қурилиш, реконструкция қилиш ва таъмирлаш ишлари олиб борилаётган объектлар рўйхати, шунингдек қурилиш-таъмирлаш ишларининг молиялаштирилиши тўғрисида</t>
  </si>
  <si>
    <t xml:space="preserve">Молия-иқтисод бошқармаси </t>
  </si>
  <si>
    <t xml:space="preserve">Ишлар бошқармаси </t>
  </si>
  <si>
    <t>Йил давомида қўшимча ажратилган маблағлар асосида (минг сўмда)</t>
  </si>
  <si>
    <t>Молиялаштирил-ган маблағ 
(минг сўм)</t>
  </si>
  <si>
    <t>Бажарилган ишлар ва харажатларнинг миқдори 
(минг сўм)</t>
  </si>
  <si>
    <t>Ажратилган маблағнинг ўзлаштирилиши 
(%)</t>
  </si>
  <si>
    <t>Ажратилган маблағнинг ўзлаш-тирилиши 
(%)</t>
  </si>
  <si>
    <t>2021 йил 1-ярим йилликда Самарканд вилоят адлия бошқармаси бюджетдан ажратилган маблағларнинг чегараланган миқдорининг ўз тасарруфидаги бюджет 
ташкилотлари кесимида тақсимоти тўғрисида</t>
  </si>
  <si>
    <t>2021 йил 1-ярим йилликда Самарканд вилоят адлия бошқармаси  капитал қўйилмалар ҳисобидан амалга оширилаётган лойиҳаларнинг ижроси тўғрисидаги
МАЪЛУМОТЛАР</t>
  </si>
  <si>
    <t>2021 йил 1-ярим йилликда Самарканд вилоят адлия бошқармаси  томонидан ўтказилган танловлар (тендерлар) ва амалга 
оширилган давлат харидлари тўғрисидаги</t>
  </si>
  <si>
    <t>2021 йил 1-ярим йилликда Самарканд вилоят адлия бошқармаси  томонидан асосий воситалар харид қилиш учун ўтказилган танловлар (тендерлар) ва амалга оширилган давлат харидлари тўғрисидаги</t>
  </si>
  <si>
    <t>2021 йил 1-ярим йилликда Самарканд вилоят адлия бошқармаси томонидан кам баҳоли ва тез эскирувчи буюмлар харид қилиш учун ўтказилган танловлар 
(тендерлар) ва амалга оширилган давлат харидлари тўғрисидаги</t>
  </si>
  <si>
    <t>2021 йил 1-ярим йилликда Самарканд вилоят адлия бошқармаси  томонидан қурилиш, реконструкция қилиш ва таъмирлаш ишлари бўйича 
ўтказилган танловлар (тендерлар) тўғрисидаги</t>
  </si>
  <si>
    <t xml:space="preserve">2021 йил 1-ярим йилликда Самарканд вилоят адлия бошқармаси томонидан  Ўзбекистон Республикасининг Давлат бюджетидан молиялаштириладиган ижтимоий ва ишлаб чиқариш 
инфратузилмасини ривожлантириш дастурларининг ижро этилиши тўғрисидаги </t>
  </si>
  <si>
    <t xml:space="preserve">2021 йил 1-ярим йилликда Самарканд вилоят адлия бошқармаси  Ўзбекистон Республикасининг Давлат бюджетидан молиялаштириладиган ижтимоий ва ишлаб чиқариш инфратузилмасини ривожлантириш 
дастурларининг ижро этилиши тўғрисидаги </t>
  </si>
  <si>
    <t>2021 йил 1-ярим йилликда *</t>
  </si>
  <si>
    <t>2021 йил 1-ярим йилликда  Тадбиркорлик субъектларига тақдим этилган солиқ имтиёзлари тўғрисида</t>
  </si>
  <si>
    <t>2021 йил 1-ярим йилликда Тадбиркорлик субъектларига тақдим этилган божхона имтиёзлари тўғрисида</t>
  </si>
  <si>
    <t>2021 йил 1-ярим йилликда  Ўзбекистон Республикасининг Давлат молиявий назорат 
органлари томонидан ўтказилган назорат тадбирлари юзасидаги</t>
  </si>
  <si>
    <t>2021 йил 1-ярим йилликда  Давлат мақсадли жамғармалардан ажратилган 
субсидиялар, кредитлар ҳамда тижорат банкларига жойлаштирилган депозитлар тўғрисидаги</t>
  </si>
  <si>
    <t>2021 йил 1-ярим йилликда қўшимча манбалари ҳисобидан харид қилинган товарлар 
ҳамда хизматлар, қурилиш, реконструкция қилиш ва таъмирлаш ишлари олиб борилаётган объектлар рўйхати, шунингдек қурилиш-таъмирлаш ишларининг молиялаштирилиши тўғрисида</t>
  </si>
  <si>
    <t>Самарканд вилоят адлия бошқармаси</t>
  </si>
  <si>
    <t xml:space="preserve">2021 йил  йилда  Самарканд вилоят адлия бошқармаси томонидан капитал кўйилмалар хисобидан лойиҳаларни амалга ошир режага киритилмаган </t>
  </si>
  <si>
    <t xml:space="preserve">Ривожлантириш жамғармаси  </t>
  </si>
  <si>
    <t>Танлов</t>
  </si>
  <si>
    <t>7093583/30/03</t>
  </si>
  <si>
    <t>7093021/29/03</t>
  </si>
  <si>
    <t>7091977/28/03</t>
  </si>
  <si>
    <t xml:space="preserve">"MAXSUD XUSHVAQTOV "МЧЖ </t>
  </si>
  <si>
    <t>Nafisa Quruvchi Servis MCHJ</t>
  </si>
  <si>
    <t>7109056/19/05</t>
  </si>
  <si>
    <t>Jumaev Shuxrat Xusnidinovich YTT</t>
  </si>
  <si>
    <t>PIRAMIDA EXPRESS LUX" МЧЖ</t>
  </si>
  <si>
    <t>Адлия бошқармаси биносини жорий таъмирлаш</t>
  </si>
  <si>
    <t>Бошқарма биносининг ховлисини жорий таъмирлаш</t>
  </si>
  <si>
    <t xml:space="preserve">Ургут туманида ўтказилган адлия сайлида адлия логатипида тушурилган бўйисларини тайрлаштайёрланган </t>
  </si>
  <si>
    <t xml:space="preserve">Фонд маблағлари </t>
  </si>
  <si>
    <t>YaTT RASULOV ABDURASHIT ABDUXAMETOVICH</t>
  </si>
  <si>
    <t>YaTT TOXIROV MADYORBEK ILXOMJONOVICH</t>
  </si>
  <si>
    <t>ЧП OSIYO ELECTRONIC GROUP</t>
  </si>
  <si>
    <t>дона</t>
  </si>
  <si>
    <t>"Muxammad Usmon mega stroy montaj" МЧЖ</t>
  </si>
  <si>
    <t>Ауксион</t>
  </si>
  <si>
    <t>9165971/16/06/2021</t>
  </si>
  <si>
    <t>4901386/17/05/2021</t>
  </si>
  <si>
    <t>4901231/17/05/2021</t>
  </si>
  <si>
    <t>8857905/08/02/2021</t>
  </si>
  <si>
    <t>4807603/13/01/2021</t>
  </si>
  <si>
    <t>Электрон дукон</t>
  </si>
  <si>
    <t xml:space="preserve">Пылисос </t>
  </si>
  <si>
    <t xml:space="preserve">UPS800,                         UPS 3000ВА/1800Вт  </t>
  </si>
  <si>
    <t xml:space="preserve">Аккумуляторная батарея для UPS   </t>
  </si>
  <si>
    <t>Куллер для вода</t>
  </si>
  <si>
    <t>Дона</t>
  </si>
  <si>
    <t xml:space="preserve"> ННТ бўлим учун папка пружиной харид қилиш учун</t>
  </si>
  <si>
    <t>9024233/9115778</t>
  </si>
  <si>
    <t>KONSTANTA LINE МЧЖ</t>
  </si>
  <si>
    <t>5277528/4901695</t>
  </si>
  <si>
    <t>ЧП TASHKENT BROKER PROFIT</t>
  </si>
  <si>
    <t>Камплект</t>
  </si>
  <si>
    <t>Папка скросшивател харид қилиш учун</t>
  </si>
  <si>
    <t>Миллий дукон</t>
  </si>
  <si>
    <t>3179685/7686917</t>
  </si>
  <si>
    <t>ООО "PAPIRUS SAMARKAND"</t>
  </si>
  <si>
    <t>5273017/4892797</t>
  </si>
  <si>
    <t>OOO MAROQAND SAMARQAND</t>
  </si>
  <si>
    <t>шартнома бўйича</t>
  </si>
  <si>
    <t>5272802/4891938</t>
  </si>
  <si>
    <t>5272145/4891040</t>
  </si>
  <si>
    <t>ЧП ZAYNABEGIM TREND</t>
  </si>
  <si>
    <t>8996405/9085239</t>
  </si>
  <si>
    <t>"SHERZOD STATIONERY" МЧЖ</t>
  </si>
  <si>
    <t>8993619/9082800</t>
  </si>
  <si>
    <t>МЧЖ "NAVOIY ARMADA"</t>
  </si>
  <si>
    <t>Адлия сайли тадбирига рамка 4А харид қилиш</t>
  </si>
  <si>
    <t>8929553/9002158</t>
  </si>
  <si>
    <t>Бошкармага фото бумага харид килиш учун</t>
  </si>
  <si>
    <t>8926332/8993454</t>
  </si>
  <si>
    <t>Аминжон канц савдо МЧЖ</t>
  </si>
  <si>
    <t>Пачка</t>
  </si>
  <si>
    <t>Бошкармага Фото бумага харид килиш учун</t>
  </si>
  <si>
    <t>8926285/8993480</t>
  </si>
  <si>
    <t>Бошқармага пигментная краска харид қилиш учун</t>
  </si>
  <si>
    <t>8926871/8994876</t>
  </si>
  <si>
    <t>Жесткий диск харид килиш учун</t>
  </si>
  <si>
    <t>5238650/4825267</t>
  </si>
  <si>
    <t>"SMART SERVICE STORE " ХК</t>
  </si>
  <si>
    <t>Термос харит қилиш учун</t>
  </si>
  <si>
    <t>8850009/8803848</t>
  </si>
  <si>
    <t>Утюг харит қилиш учун</t>
  </si>
  <si>
    <t>8850011/8803818</t>
  </si>
  <si>
    <t>Сабвуфер харит қилиш учун</t>
  </si>
  <si>
    <t>8850202/8804242</t>
  </si>
  <si>
    <t>8841296/8780507</t>
  </si>
  <si>
    <t xml:space="preserve">Услуга </t>
  </si>
  <si>
    <t xml:space="preserve">Минг сўмда </t>
  </si>
  <si>
    <t xml:space="preserve">Жорий таъмирлаш смета бўйича </t>
  </si>
  <si>
    <t>Танлов (Конкурс)</t>
  </si>
  <si>
    <t>1-чорак 2021</t>
  </si>
  <si>
    <t>2-чорак 2021</t>
  </si>
  <si>
    <t>АТБ Қишлоқ қурилиш банк</t>
  </si>
  <si>
    <t>2021 йил 15 мартдаги ВТ185-сон шартнома</t>
  </si>
  <si>
    <t>ОА ИКБ Ипак йули</t>
  </si>
  <si>
    <t xml:space="preserve">200542744
</t>
  </si>
  <si>
    <t>2021 йил 1 апрелдаги ВТ201-сон шартнома</t>
  </si>
  <si>
    <t>Мавжуд эмас</t>
  </si>
  <si>
    <t>Аукцион</t>
  </si>
  <si>
    <t>Компьютер эхтиёт қисимларини харид қилиш (матеренский  плата)</t>
  </si>
  <si>
    <t xml:space="preserve"> Идора ашёлари харид қилиш учун (Концтовар)</t>
  </si>
  <si>
    <t>Товар моддий захиралар харид қилиш учун  ( Хўжалик моллари )</t>
  </si>
  <si>
    <t>Ручка харид қилиш учун (Unabel)</t>
  </si>
  <si>
    <t>Бошкармага (освежитель воздуха)  харид килиш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</si>
</sst>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8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name val="Calibri"/>
      <family val="2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0"/>
      <color indexed="57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18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63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000080"/>
      <name val="Times New Roman"/>
      <family val="1"/>
    </font>
    <font>
      <b/>
      <sz val="12"/>
      <color rgb="FF000000"/>
      <name val="Times New Roman"/>
      <family val="1"/>
    </font>
    <font>
      <sz val="11"/>
      <color rgb="FF000080"/>
      <name val="Times New Roman"/>
      <family val="1"/>
    </font>
    <font>
      <sz val="12"/>
      <color rgb="FF000080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11"/>
      <color rgb="FF333333"/>
      <name val="Times New Roman"/>
      <family val="1"/>
    </font>
    <font>
      <sz val="11"/>
      <color theme="1"/>
      <name val="Times New Roman"/>
      <family val="1"/>
    </font>
    <font>
      <b/>
      <sz val="14"/>
      <color rgb="FF000080"/>
      <name val="Times New Roman"/>
      <family val="1"/>
    </font>
    <font>
      <i/>
      <sz val="12"/>
      <color rgb="FF000000"/>
      <name val="Times New Roman"/>
      <family val="1"/>
    </font>
    <font>
      <sz val="10"/>
      <color rgb="FF339966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top" wrapText="1"/>
    </xf>
    <xf numFmtId="0" fontId="37" fillId="0" borderId="0" xfId="42" applyAlignment="1">
      <alignment horizontal="center" vertical="center"/>
    </xf>
    <xf numFmtId="0" fontId="7" fillId="0" borderId="0" xfId="42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Alignment="1">
      <alignment horizontal="center" wrapText="1"/>
    </xf>
    <xf numFmtId="0" fontId="53" fillId="0" borderId="0" xfId="0" applyFont="1" applyAlignment="1">
      <alignment vertical="center"/>
    </xf>
    <xf numFmtId="0" fontId="56" fillId="0" borderId="0" xfId="0" applyFont="1" applyAlignment="1">
      <alignment horizontal="center" vertical="center" wrapText="1"/>
    </xf>
    <xf numFmtId="0" fontId="51" fillId="33" borderId="10" xfId="0" applyFont="1" applyFill="1" applyBorder="1" applyAlignment="1">
      <alignment vertical="center" wrapText="1"/>
    </xf>
    <xf numFmtId="0" fontId="55" fillId="0" borderId="0" xfId="0" applyFont="1" applyAlignment="1">
      <alignment horizontal="center"/>
    </xf>
    <xf numFmtId="0" fontId="37" fillId="33" borderId="10" xfId="42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7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wrapText="1"/>
    </xf>
    <xf numFmtId="0" fontId="50" fillId="33" borderId="1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vertical="center"/>
    </xf>
    <xf numFmtId="0" fontId="52" fillId="33" borderId="0" xfId="0" applyFont="1" applyFill="1" applyAlignment="1">
      <alignment vertical="top" wrapText="1"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 vertical="top" wrapText="1"/>
    </xf>
    <xf numFmtId="0" fontId="50" fillId="33" borderId="0" xfId="0" applyFont="1" applyFill="1" applyBorder="1" applyAlignment="1">
      <alignment vertical="center"/>
    </xf>
    <xf numFmtId="0" fontId="52" fillId="33" borderId="10" xfId="0" applyFont="1" applyFill="1" applyBorder="1" applyAlignment="1">
      <alignment horizontal="left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2" fillId="33" borderId="10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51" fillId="33" borderId="12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vertical="center" wrapText="1"/>
    </xf>
    <xf numFmtId="14" fontId="59" fillId="33" borderId="10" xfId="0" applyNumberFormat="1" applyFont="1" applyFill="1" applyBorder="1" applyAlignment="1">
      <alignment horizontal="center" vertical="center"/>
    </xf>
    <xf numFmtId="14" fontId="59" fillId="34" borderId="10" xfId="0" applyNumberFormat="1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vertical="center" wrapText="1"/>
    </xf>
    <xf numFmtId="0" fontId="59" fillId="33" borderId="10" xfId="0" applyFont="1" applyFill="1" applyBorder="1" applyAlignment="1">
      <alignment horizontal="left" vertical="center"/>
    </xf>
    <xf numFmtId="0" fontId="59" fillId="34" borderId="10" xfId="0" applyFont="1" applyFill="1" applyBorder="1" applyAlignment="1">
      <alignment horizontal="left" vertical="center"/>
    </xf>
    <xf numFmtId="14" fontId="52" fillId="33" borderId="11" xfId="0" applyNumberFormat="1" applyFont="1" applyFill="1" applyBorder="1" applyAlignment="1">
      <alignment horizontal="center" vertical="center" wrapText="1"/>
    </xf>
    <xf numFmtId="14" fontId="59" fillId="34" borderId="10" xfId="0" applyNumberFormat="1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0" fontId="60" fillId="35" borderId="10" xfId="0" applyFont="1" applyFill="1" applyBorder="1" applyAlignment="1">
      <alignment horizontal="center" vertical="center"/>
    </xf>
    <xf numFmtId="14" fontId="60" fillId="35" borderId="10" xfId="0" applyNumberFormat="1" applyFont="1" applyFill="1" applyBorder="1" applyAlignment="1">
      <alignment horizontal="center" vertical="center"/>
    </xf>
    <xf numFmtId="0" fontId="60" fillId="35" borderId="10" xfId="0" applyFont="1" applyFill="1" applyBorder="1" applyAlignment="1">
      <alignment horizontal="left" vertical="center"/>
    </xf>
    <xf numFmtId="0" fontId="41" fillId="0" borderId="0" xfId="0" applyFont="1" applyAlignment="1">
      <alignment horizontal="center"/>
    </xf>
    <xf numFmtId="0" fontId="58" fillId="35" borderId="10" xfId="0" applyFont="1" applyFill="1" applyBorder="1" applyAlignment="1">
      <alignment horizontal="center" vertical="center"/>
    </xf>
    <xf numFmtId="0" fontId="51" fillId="33" borderId="10" xfId="53" applyFont="1" applyFill="1" applyBorder="1" applyAlignment="1">
      <alignment horizontal="center" vertical="center" wrapText="1"/>
      <protection/>
    </xf>
    <xf numFmtId="0" fontId="52" fillId="33" borderId="10" xfId="53" applyFont="1" applyFill="1" applyBorder="1" applyAlignment="1">
      <alignment horizontal="center" vertical="center" wrapText="1"/>
      <protection/>
    </xf>
    <xf numFmtId="43" fontId="51" fillId="33" borderId="10" xfId="63" applyFont="1" applyFill="1" applyBorder="1" applyAlignment="1">
      <alignment vertical="center" wrapText="1"/>
    </xf>
    <xf numFmtId="43" fontId="51" fillId="33" borderId="10" xfId="0" applyNumberFormat="1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vertical="center" wrapText="1"/>
    </xf>
    <xf numFmtId="0" fontId="54" fillId="33" borderId="12" xfId="0" applyFont="1" applyFill="1" applyBorder="1" applyAlignment="1">
      <alignment vertical="center" wrapText="1"/>
    </xf>
    <xf numFmtId="0" fontId="54" fillId="33" borderId="14" xfId="0" applyFont="1" applyFill="1" applyBorder="1" applyAlignment="1">
      <alignment vertical="center" wrapText="1"/>
    </xf>
    <xf numFmtId="0" fontId="54" fillId="33" borderId="13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horizontal="center" vertical="center" wrapText="1"/>
    </xf>
    <xf numFmtId="14" fontId="51" fillId="33" borderId="12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 wrapText="1"/>
    </xf>
    <xf numFmtId="0" fontId="50" fillId="33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/>
    </xf>
    <xf numFmtId="0" fontId="55" fillId="0" borderId="0" xfId="0" applyFont="1" applyAlignment="1">
      <alignment horizontal="center" wrapText="1"/>
    </xf>
    <xf numFmtId="0" fontId="50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/>
    </xf>
    <xf numFmtId="0" fontId="52" fillId="33" borderId="16" xfId="0" applyFont="1" applyFill="1" applyBorder="1" applyAlignment="1">
      <alignment horizontal="center"/>
    </xf>
    <xf numFmtId="0" fontId="52" fillId="33" borderId="14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vertical="center" wrapText="1"/>
    </xf>
    <xf numFmtId="0" fontId="55" fillId="0" borderId="0" xfId="0" applyFont="1" applyAlignment="1">
      <alignment horizontal="center"/>
    </xf>
    <xf numFmtId="0" fontId="52" fillId="33" borderId="11" xfId="0" applyFont="1" applyFill="1" applyBorder="1" applyAlignment="1">
      <alignment horizontal="right" vertical="center" wrapText="1"/>
    </xf>
    <xf numFmtId="0" fontId="52" fillId="33" borderId="13" xfId="0" applyFont="1" applyFill="1" applyBorder="1" applyAlignment="1">
      <alignment horizontal="right" vertical="center" wrapText="1"/>
    </xf>
    <xf numFmtId="0" fontId="56" fillId="0" borderId="0" xfId="0" applyFont="1" applyAlignment="1">
      <alignment horizontal="center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14" fontId="52" fillId="33" borderId="11" xfId="0" applyNumberFormat="1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left" vertical="center" wrapText="1"/>
    </xf>
    <xf numFmtId="0" fontId="52" fillId="33" borderId="13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64" fillId="33" borderId="12" xfId="0" applyFont="1" applyFill="1" applyBorder="1" applyAlignment="1">
      <alignment horizontal="center" vertical="center"/>
    </xf>
    <xf numFmtId="0" fontId="64" fillId="33" borderId="16" xfId="0" applyFont="1" applyFill="1" applyBorder="1" applyAlignment="1">
      <alignment horizontal="center" vertical="center"/>
    </xf>
    <xf numFmtId="0" fontId="64" fillId="33" borderId="14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52" fillId="33" borderId="16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center" vertical="center" wrapText="1"/>
    </xf>
    <xf numFmtId="0" fontId="52" fillId="33" borderId="12" xfId="53" applyFont="1" applyFill="1" applyBorder="1" applyAlignment="1">
      <alignment horizontal="center" vertical="center" wrapText="1"/>
      <protection/>
    </xf>
    <xf numFmtId="0" fontId="52" fillId="33" borderId="16" xfId="53" applyFont="1" applyFill="1" applyBorder="1" applyAlignment="1">
      <alignment horizontal="center" vertical="center" wrapText="1"/>
      <protection/>
    </xf>
    <xf numFmtId="0" fontId="52" fillId="33" borderId="14" xfId="53" applyFont="1" applyFill="1" applyBorder="1" applyAlignment="1">
      <alignment horizontal="center" vertical="center" wrapText="1"/>
      <protection/>
    </xf>
    <xf numFmtId="0" fontId="52" fillId="33" borderId="10" xfId="0" applyFont="1" applyFill="1" applyBorder="1" applyAlignment="1">
      <alignment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top" wrapText="1"/>
    </xf>
    <xf numFmtId="0" fontId="52" fillId="33" borderId="16" xfId="0" applyFont="1" applyFill="1" applyBorder="1" applyAlignment="1">
      <alignment horizontal="center" vertical="top" wrapText="1"/>
    </xf>
    <xf numFmtId="0" fontId="52" fillId="33" borderId="14" xfId="0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2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javascript:scrollText(5421891)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3"/>
  <sheetViews>
    <sheetView view="pageBreakPreview" zoomScaleSheetLayoutView="100" zoomScalePageLayoutView="0" workbookViewId="0" topLeftCell="A1">
      <selection activeCell="A3" sqref="A3:D3"/>
    </sheetView>
  </sheetViews>
  <sheetFormatPr defaultColWidth="9.140625" defaultRowHeight="15"/>
  <cols>
    <col min="1" max="1" width="7.8515625" style="0" customWidth="1"/>
    <col min="2" max="2" width="19.140625" style="0" customWidth="1"/>
    <col min="3" max="3" width="65.7109375" style="0" customWidth="1"/>
    <col min="4" max="4" width="31.7109375" style="0" customWidth="1"/>
  </cols>
  <sheetData>
    <row r="3" spans="1:4" ht="53.25" customHeight="1">
      <c r="A3" s="69" t="s">
        <v>169</v>
      </c>
      <c r="B3" s="70"/>
      <c r="C3" s="70"/>
      <c r="D3" s="70"/>
    </row>
    <row r="4" spans="1:4" ht="37.5" customHeight="1">
      <c r="A4" s="71" t="s">
        <v>170</v>
      </c>
      <c r="B4" s="71"/>
      <c r="C4" s="71"/>
      <c r="D4" s="71"/>
    </row>
    <row r="8" spans="1:4" ht="44.25" customHeight="1">
      <c r="A8" s="1" t="s">
        <v>0</v>
      </c>
      <c r="B8" s="1" t="s">
        <v>161</v>
      </c>
      <c r="C8" s="1" t="s">
        <v>162</v>
      </c>
      <c r="D8" s="1" t="s">
        <v>163</v>
      </c>
    </row>
    <row r="9" spans="1:4" ht="38.25">
      <c r="A9" s="17" t="s">
        <v>9</v>
      </c>
      <c r="B9" s="2" t="s">
        <v>171</v>
      </c>
      <c r="C9" s="28" t="s">
        <v>186</v>
      </c>
      <c r="D9" s="3" t="s">
        <v>200</v>
      </c>
    </row>
    <row r="10" spans="1:4" ht="25.5">
      <c r="A10" s="17" t="s">
        <v>10</v>
      </c>
      <c r="B10" s="2" t="s">
        <v>172</v>
      </c>
      <c r="C10" s="3" t="s">
        <v>187</v>
      </c>
      <c r="D10" s="3" t="s">
        <v>201</v>
      </c>
    </row>
    <row r="11" spans="1:4" ht="25.5">
      <c r="A11" s="17" t="s">
        <v>11</v>
      </c>
      <c r="B11" s="2" t="s">
        <v>173</v>
      </c>
      <c r="C11" s="3" t="s">
        <v>188</v>
      </c>
      <c r="D11" s="3" t="s">
        <v>201</v>
      </c>
    </row>
    <row r="12" spans="1:4" ht="38.25">
      <c r="A12" s="17" t="s">
        <v>26</v>
      </c>
      <c r="B12" s="2" t="s">
        <v>174</v>
      </c>
      <c r="C12" s="3" t="s">
        <v>189</v>
      </c>
      <c r="D12" s="3" t="s">
        <v>201</v>
      </c>
    </row>
    <row r="13" spans="1:4" ht="38.25">
      <c r="A13" s="17" t="s">
        <v>55</v>
      </c>
      <c r="B13" s="2" t="s">
        <v>175</v>
      </c>
      <c r="C13" s="3" t="s">
        <v>190</v>
      </c>
      <c r="D13" s="3" t="s">
        <v>201</v>
      </c>
    </row>
    <row r="14" spans="1:4" ht="25.5">
      <c r="A14" s="17" t="s">
        <v>56</v>
      </c>
      <c r="B14" s="2" t="s">
        <v>176</v>
      </c>
      <c r="C14" s="3" t="s">
        <v>191</v>
      </c>
      <c r="D14" s="3" t="s">
        <v>201</v>
      </c>
    </row>
    <row r="15" spans="1:4" ht="38.25">
      <c r="A15" s="17" t="s">
        <v>111</v>
      </c>
      <c r="B15" s="2" t="s">
        <v>177</v>
      </c>
      <c r="C15" s="3" t="s">
        <v>192</v>
      </c>
      <c r="D15" s="3" t="s">
        <v>200</v>
      </c>
    </row>
    <row r="16" spans="1:4" ht="38.25">
      <c r="A16" s="17" t="s">
        <v>112</v>
      </c>
      <c r="B16" s="2" t="s">
        <v>178</v>
      </c>
      <c r="C16" s="3" t="s">
        <v>193</v>
      </c>
      <c r="D16" s="3" t="s">
        <v>201</v>
      </c>
    </row>
    <row r="17" spans="1:4" ht="15.75">
      <c r="A17" s="17" t="s">
        <v>113</v>
      </c>
      <c r="B17" s="2" t="s">
        <v>179</v>
      </c>
      <c r="C17" s="3" t="s">
        <v>194</v>
      </c>
      <c r="D17" s="3" t="s">
        <v>201</v>
      </c>
    </row>
    <row r="18" spans="1:4" ht="15.75">
      <c r="A18" s="17" t="s">
        <v>114</v>
      </c>
      <c r="B18" s="2" t="s">
        <v>180</v>
      </c>
      <c r="C18" s="3" t="s">
        <v>194</v>
      </c>
      <c r="D18" s="3" t="s">
        <v>201</v>
      </c>
    </row>
    <row r="19" spans="1:4" ht="25.5">
      <c r="A19" s="17" t="s">
        <v>164</v>
      </c>
      <c r="B19" s="2" t="s">
        <v>181</v>
      </c>
      <c r="C19" s="3" t="s">
        <v>195</v>
      </c>
      <c r="D19" s="3" t="s">
        <v>201</v>
      </c>
    </row>
    <row r="20" spans="1:4" ht="25.5">
      <c r="A20" s="17" t="s">
        <v>165</v>
      </c>
      <c r="B20" s="2" t="s">
        <v>182</v>
      </c>
      <c r="C20" s="3" t="s">
        <v>196</v>
      </c>
      <c r="D20" s="3" t="s">
        <v>201</v>
      </c>
    </row>
    <row r="21" spans="1:4" ht="25.5">
      <c r="A21" s="17" t="s">
        <v>166</v>
      </c>
      <c r="B21" s="2" t="s">
        <v>183</v>
      </c>
      <c r="C21" s="3" t="s">
        <v>197</v>
      </c>
      <c r="D21" s="3" t="s">
        <v>200</v>
      </c>
    </row>
    <row r="22" spans="1:4" ht="25.5">
      <c r="A22" s="17" t="s">
        <v>167</v>
      </c>
      <c r="B22" s="2" t="s">
        <v>184</v>
      </c>
      <c r="C22" s="3" t="s">
        <v>198</v>
      </c>
      <c r="D22" s="3" t="s">
        <v>200</v>
      </c>
    </row>
    <row r="23" spans="1:4" ht="51">
      <c r="A23" s="17" t="s">
        <v>168</v>
      </c>
      <c r="B23" s="2" t="s">
        <v>185</v>
      </c>
      <c r="C23" s="3" t="s">
        <v>199</v>
      </c>
      <c r="D23" s="3" t="s">
        <v>201</v>
      </c>
    </row>
  </sheetData>
  <sheetProtection/>
  <mergeCells count="2">
    <mergeCell ref="A3:D3"/>
    <mergeCell ref="A4:D4"/>
  </mergeCells>
  <hyperlinks>
    <hyperlink ref="A9" location="'1-илова '!A1" display="1."/>
    <hyperlink ref="A10" location="'2-илова'!A1" display="2."/>
    <hyperlink ref="A11" location="'3-илова'!A1" display="3."/>
    <hyperlink ref="A12" location="'4-илова'!A1" display="4."/>
    <hyperlink ref="A13" location="'5-илова'!A1" display="5."/>
    <hyperlink ref="A14" location="'6-илова'!A1" display="6."/>
    <hyperlink ref="A15" location="'7-илова'!A1" display="7."/>
    <hyperlink ref="A16" location="'8-илова'!A1" display="8."/>
    <hyperlink ref="A17" location="'9-илова'!A1" display="9."/>
    <hyperlink ref="A18" location="'10-илова'!A1" display="10."/>
    <hyperlink ref="A19" location="'11-илова'!A1" display="11."/>
    <hyperlink ref="A20" location="'12-илова'!A1" display="12."/>
    <hyperlink ref="A21" location="'13-илова'!A1" display="13."/>
    <hyperlink ref="A22" location="'14-илова'!A1" display="14."/>
    <hyperlink ref="A23" location="'15-илова'!A1" display="15."/>
  </hyperlinks>
  <printOptions/>
  <pageMargins left="0.7" right="0.7" top="0.75" bottom="0.75" header="0.3" footer="0.3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H37" sqref="H37"/>
    </sheetView>
  </sheetViews>
  <sheetFormatPr defaultColWidth="9.140625" defaultRowHeight="15"/>
  <cols>
    <col min="2" max="2" width="16.140625" style="0" customWidth="1"/>
    <col min="3" max="3" width="14.00390625" style="0" customWidth="1"/>
    <col min="4" max="4" width="15.57421875" style="0" customWidth="1"/>
    <col min="5" max="5" width="18.140625" style="0" customWidth="1"/>
    <col min="6" max="6" width="24.28125" style="0" customWidth="1"/>
  </cols>
  <sheetData>
    <row r="1" spans="5:7" ht="63.75" customHeight="1">
      <c r="E1" s="79" t="s">
        <v>68</v>
      </c>
      <c r="F1" s="79"/>
      <c r="G1" s="11"/>
    </row>
    <row r="2" spans="5:7" ht="15">
      <c r="E2" s="87" t="s">
        <v>116</v>
      </c>
      <c r="F2" s="87"/>
      <c r="G2" s="18"/>
    </row>
    <row r="4" spans="1:6" ht="15.75">
      <c r="A4" s="74" t="s">
        <v>90</v>
      </c>
      <c r="B4" s="74"/>
      <c r="C4" s="74"/>
      <c r="D4" s="74"/>
      <c r="E4" s="74"/>
      <c r="F4" s="74"/>
    </row>
    <row r="5" spans="1:6" ht="15.75">
      <c r="A5" s="75" t="s">
        <v>91</v>
      </c>
      <c r="B5" s="75"/>
      <c r="C5" s="75"/>
      <c r="D5" s="75"/>
      <c r="E5" s="75"/>
      <c r="F5" s="75"/>
    </row>
    <row r="6" spans="1:6" ht="15.75">
      <c r="A6" s="111" t="s">
        <v>215</v>
      </c>
      <c r="B6" s="111"/>
      <c r="C6" s="111"/>
      <c r="D6" s="111"/>
      <c r="E6" s="111"/>
      <c r="F6" s="111"/>
    </row>
    <row r="7" spans="1:6" ht="31.5">
      <c r="A7" s="8" t="s">
        <v>0</v>
      </c>
      <c r="B7" s="8" t="s">
        <v>92</v>
      </c>
      <c r="C7" s="8" t="s">
        <v>93</v>
      </c>
      <c r="D7" s="8" t="s">
        <v>94</v>
      </c>
      <c r="E7" s="8" t="s">
        <v>95</v>
      </c>
      <c r="F7" s="8" t="s">
        <v>96</v>
      </c>
    </row>
    <row r="8" spans="1:6" ht="15">
      <c r="A8" s="38">
        <v>1</v>
      </c>
      <c r="B8" s="82" t="s">
        <v>305</v>
      </c>
      <c r="C8" s="83"/>
      <c r="D8" s="83"/>
      <c r="E8" s="83"/>
      <c r="F8" s="84"/>
    </row>
    <row r="9" spans="1:6" ht="15">
      <c r="A9" s="10"/>
      <c r="B9" s="10"/>
      <c r="C9" s="10"/>
      <c r="D9" s="20"/>
      <c r="E9" s="20"/>
      <c r="F9" s="20"/>
    </row>
    <row r="10" spans="1:6" ht="15">
      <c r="A10" s="10"/>
      <c r="B10" s="10"/>
      <c r="C10" s="10"/>
      <c r="D10" s="20"/>
      <c r="E10" s="20"/>
      <c r="F10" s="20"/>
    </row>
    <row r="11" spans="1:6" ht="15">
      <c r="A11" s="10"/>
      <c r="B11" s="10"/>
      <c r="C11" s="10"/>
      <c r="D11" s="20"/>
      <c r="E11" s="20"/>
      <c r="F11" s="20"/>
    </row>
    <row r="12" spans="1:6" ht="15">
      <c r="A12" s="10"/>
      <c r="B12" s="10"/>
      <c r="C12" s="10"/>
      <c r="D12" s="20"/>
      <c r="E12" s="20"/>
      <c r="F12" s="20"/>
    </row>
    <row r="13" spans="1:6" ht="15">
      <c r="A13" s="10"/>
      <c r="B13" s="10"/>
      <c r="C13" s="10"/>
      <c r="D13" s="20"/>
      <c r="E13" s="20"/>
      <c r="F13" s="20"/>
    </row>
    <row r="14" spans="1:6" ht="15">
      <c r="A14" s="10"/>
      <c r="B14" s="10"/>
      <c r="C14" s="10"/>
      <c r="D14" s="20"/>
      <c r="E14" s="20"/>
      <c r="F14" s="20"/>
    </row>
    <row r="15" spans="1:6" ht="15">
      <c r="A15" s="10"/>
      <c r="B15" s="10"/>
      <c r="C15" s="10"/>
      <c r="D15" s="20"/>
      <c r="E15" s="20"/>
      <c r="F15" s="20"/>
    </row>
    <row r="16" spans="1:6" ht="15">
      <c r="A16" s="10"/>
      <c r="B16" s="10"/>
      <c r="C16" s="10"/>
      <c r="D16" s="20"/>
      <c r="E16" s="20"/>
      <c r="F16" s="20"/>
    </row>
  </sheetData>
  <sheetProtection/>
  <mergeCells count="6">
    <mergeCell ref="B8:F8"/>
    <mergeCell ref="A4:F4"/>
    <mergeCell ref="A5:F5"/>
    <mergeCell ref="A6:F6"/>
    <mergeCell ref="E1:F1"/>
    <mergeCell ref="E2:F2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PageLayoutView="0" workbookViewId="0" topLeftCell="A4">
      <selection activeCell="G22" sqref="G22"/>
    </sheetView>
  </sheetViews>
  <sheetFormatPr defaultColWidth="9.140625" defaultRowHeight="15"/>
  <cols>
    <col min="3" max="3" width="12.00390625" style="0" customWidth="1"/>
    <col min="4" max="4" width="17.57421875" style="0" customWidth="1"/>
    <col min="5" max="5" width="12.28125" style="0" customWidth="1"/>
    <col min="6" max="6" width="14.421875" style="0" customWidth="1"/>
    <col min="7" max="7" width="12.421875" style="0" customWidth="1"/>
    <col min="8" max="8" width="15.8515625" style="0" customWidth="1"/>
    <col min="9" max="9" width="13.57421875" style="0" customWidth="1"/>
    <col min="12" max="12" width="13.8515625" style="0" customWidth="1"/>
  </cols>
  <sheetData>
    <row r="1" spans="9:12" ht="69" customHeight="1">
      <c r="I1" s="79" t="s">
        <v>68</v>
      </c>
      <c r="J1" s="79"/>
      <c r="K1" s="79"/>
      <c r="L1" s="79"/>
    </row>
    <row r="2" spans="9:12" ht="15">
      <c r="I2" s="87" t="s">
        <v>115</v>
      </c>
      <c r="J2" s="87"/>
      <c r="K2" s="87"/>
      <c r="L2" s="87"/>
    </row>
    <row r="4" spans="1:12" ht="15.75">
      <c r="A4" s="74" t="s">
        <v>90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91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5.75">
      <c r="A6" s="112" t="s">
        <v>215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2" ht="46.5" customHeight="1">
      <c r="A7" s="81" t="s">
        <v>0</v>
      </c>
      <c r="B7" s="81" t="s">
        <v>97</v>
      </c>
      <c r="C7" s="81" t="s">
        <v>98</v>
      </c>
      <c r="D7" s="81" t="s">
        <v>99</v>
      </c>
      <c r="E7" s="81" t="s">
        <v>100</v>
      </c>
      <c r="F7" s="81" t="s">
        <v>101</v>
      </c>
      <c r="G7" s="81" t="s">
        <v>102</v>
      </c>
      <c r="H7" s="81" t="s">
        <v>103</v>
      </c>
      <c r="I7" s="81" t="s">
        <v>104</v>
      </c>
      <c r="J7" s="81"/>
      <c r="K7" s="81"/>
      <c r="L7" s="81" t="s">
        <v>105</v>
      </c>
    </row>
    <row r="8" spans="1:12" ht="31.5">
      <c r="A8" s="81"/>
      <c r="B8" s="81"/>
      <c r="C8" s="81"/>
      <c r="D8" s="81"/>
      <c r="E8" s="81"/>
      <c r="F8" s="81"/>
      <c r="G8" s="81"/>
      <c r="H8" s="81"/>
      <c r="I8" s="8" t="s">
        <v>106</v>
      </c>
      <c r="J8" s="8" t="s">
        <v>107</v>
      </c>
      <c r="K8" s="8" t="s">
        <v>108</v>
      </c>
      <c r="L8" s="81"/>
    </row>
    <row r="9" spans="1:12" ht="15">
      <c r="A9" s="38">
        <v>1</v>
      </c>
      <c r="B9" s="82" t="s">
        <v>305</v>
      </c>
      <c r="C9" s="83"/>
      <c r="D9" s="83"/>
      <c r="E9" s="83"/>
      <c r="F9" s="83"/>
      <c r="G9" s="83"/>
      <c r="H9" s="83"/>
      <c r="I9" s="83"/>
      <c r="J9" s="83"/>
      <c r="K9" s="83"/>
      <c r="L9" s="84"/>
    </row>
    <row r="10" spans="1:12" ht="15">
      <c r="A10" s="10"/>
      <c r="B10" s="10"/>
      <c r="C10" s="10"/>
      <c r="D10" s="20"/>
      <c r="E10" s="20"/>
      <c r="F10" s="20"/>
      <c r="G10" s="20"/>
      <c r="H10" s="20"/>
      <c r="I10" s="20"/>
      <c r="J10" s="20"/>
      <c r="K10" s="20"/>
      <c r="L10" s="20"/>
    </row>
    <row r="11" spans="1:12" ht="15">
      <c r="A11" s="10"/>
      <c r="B11" s="10"/>
      <c r="C11" s="10"/>
      <c r="D11" s="20"/>
      <c r="E11" s="20"/>
      <c r="F11" s="20"/>
      <c r="G11" s="20"/>
      <c r="H11" s="20"/>
      <c r="I11" s="20"/>
      <c r="J11" s="20"/>
      <c r="K11" s="20"/>
      <c r="L11" s="20"/>
    </row>
    <row r="12" spans="1:12" ht="15">
      <c r="A12" s="10"/>
      <c r="B12" s="10"/>
      <c r="C12" s="10"/>
      <c r="D12" s="20"/>
      <c r="E12" s="20"/>
      <c r="F12" s="20"/>
      <c r="G12" s="20"/>
      <c r="H12" s="20"/>
      <c r="I12" s="20"/>
      <c r="J12" s="20"/>
      <c r="K12" s="20"/>
      <c r="L12" s="20"/>
    </row>
    <row r="13" spans="1:12" ht="15">
      <c r="A13" s="10"/>
      <c r="B13" s="10"/>
      <c r="C13" s="10"/>
      <c r="D13" s="20"/>
      <c r="E13" s="20"/>
      <c r="F13" s="20"/>
      <c r="G13" s="20"/>
      <c r="H13" s="20"/>
      <c r="I13" s="20"/>
      <c r="J13" s="20"/>
      <c r="K13" s="20"/>
      <c r="L13" s="20"/>
    </row>
    <row r="14" spans="1:12" ht="15">
      <c r="A14" s="10"/>
      <c r="B14" s="10"/>
      <c r="C14" s="10"/>
      <c r="D14" s="20"/>
      <c r="E14" s="20"/>
      <c r="F14" s="20"/>
      <c r="G14" s="20"/>
      <c r="H14" s="20"/>
      <c r="I14" s="20"/>
      <c r="J14" s="20"/>
      <c r="K14" s="20"/>
      <c r="L14" s="20"/>
    </row>
    <row r="15" spans="1:12" ht="15">
      <c r="A15" s="10"/>
      <c r="B15" s="10"/>
      <c r="C15" s="10"/>
      <c r="D15" s="20"/>
      <c r="E15" s="20"/>
      <c r="F15" s="20"/>
      <c r="G15" s="20"/>
      <c r="H15" s="20"/>
      <c r="I15" s="20"/>
      <c r="J15" s="20"/>
      <c r="K15" s="20"/>
      <c r="L15" s="20"/>
    </row>
    <row r="16" spans="1:12" ht="15">
      <c r="A16" s="10"/>
      <c r="B16" s="10"/>
      <c r="C16" s="10"/>
      <c r="D16" s="20"/>
      <c r="E16" s="20"/>
      <c r="F16" s="20"/>
      <c r="G16" s="20"/>
      <c r="H16" s="20"/>
      <c r="I16" s="20"/>
      <c r="J16" s="20"/>
      <c r="K16" s="20"/>
      <c r="L16" s="20"/>
    </row>
  </sheetData>
  <sheetProtection/>
  <mergeCells count="16">
    <mergeCell ref="B9:L9"/>
    <mergeCell ref="I1:L1"/>
    <mergeCell ref="I2:L2"/>
    <mergeCell ref="G7:G8"/>
    <mergeCell ref="H7:H8"/>
    <mergeCell ref="I7:K7"/>
    <mergeCell ref="L7:L8"/>
    <mergeCell ref="A4:L4"/>
    <mergeCell ref="A5:L5"/>
    <mergeCell ref="A6:L6"/>
    <mergeCell ref="A7:A8"/>
    <mergeCell ref="B7:B8"/>
    <mergeCell ref="C7:C8"/>
    <mergeCell ref="D7:D8"/>
    <mergeCell ref="E7:E8"/>
    <mergeCell ref="F7:F8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C11" sqref="C11"/>
    </sheetView>
  </sheetViews>
  <sheetFormatPr defaultColWidth="9.140625" defaultRowHeight="15"/>
  <cols>
    <col min="2" max="2" width="27.28125" style="0" customWidth="1"/>
    <col min="3" max="3" width="26.00390625" style="0" customWidth="1"/>
    <col min="4" max="4" width="43.421875" style="0" customWidth="1"/>
  </cols>
  <sheetData>
    <row r="1" spans="4:7" ht="60">
      <c r="D1" s="12" t="s">
        <v>68</v>
      </c>
      <c r="E1" s="11"/>
      <c r="F1" s="11"/>
      <c r="G1" s="11"/>
    </row>
    <row r="2" spans="4:7" ht="15">
      <c r="D2" s="16" t="s">
        <v>117</v>
      </c>
      <c r="E2" s="18"/>
      <c r="F2" s="18"/>
      <c r="G2" s="18"/>
    </row>
    <row r="4" spans="1:4" ht="37.5" customHeight="1">
      <c r="A4" s="74" t="s">
        <v>216</v>
      </c>
      <c r="B4" s="74"/>
      <c r="C4" s="74"/>
      <c r="D4" s="74"/>
    </row>
    <row r="5" spans="1:4" ht="15.75">
      <c r="A5" s="112" t="s">
        <v>15</v>
      </c>
      <c r="B5" s="112"/>
      <c r="C5" s="112"/>
      <c r="D5" s="112"/>
    </row>
    <row r="6" spans="1:4" ht="15.75">
      <c r="A6" s="111"/>
      <c r="B6" s="111"/>
      <c r="C6" s="111"/>
      <c r="D6" s="111"/>
    </row>
    <row r="7" spans="1:4" ht="44.25" customHeight="1">
      <c r="A7" s="8" t="s">
        <v>0</v>
      </c>
      <c r="B7" s="8" t="s">
        <v>109</v>
      </c>
      <c r="C7" s="8" t="s">
        <v>110</v>
      </c>
      <c r="D7" s="8" t="s">
        <v>118</v>
      </c>
    </row>
    <row r="8" spans="1:4" ht="15.75">
      <c r="A8" s="22" t="s">
        <v>9</v>
      </c>
      <c r="B8" s="113" t="s">
        <v>305</v>
      </c>
      <c r="C8" s="114"/>
      <c r="D8" s="115"/>
    </row>
    <row r="9" spans="1:4" ht="15.75">
      <c r="A9" s="22" t="s">
        <v>10</v>
      </c>
      <c r="B9" s="23"/>
      <c r="C9" s="23"/>
      <c r="D9" s="23"/>
    </row>
    <row r="10" spans="1:4" ht="15.75">
      <c r="A10" s="22" t="s">
        <v>11</v>
      </c>
      <c r="B10" s="23"/>
      <c r="C10" s="23"/>
      <c r="D10" s="23"/>
    </row>
    <row r="11" spans="1:4" ht="15.75">
      <c r="A11" s="22" t="s">
        <v>26</v>
      </c>
      <c r="B11" s="23"/>
      <c r="C11" s="23"/>
      <c r="D11" s="23"/>
    </row>
    <row r="12" spans="1:4" ht="15.75">
      <c r="A12" s="22" t="s">
        <v>55</v>
      </c>
      <c r="B12" s="23"/>
      <c r="C12" s="23"/>
      <c r="D12" s="23"/>
    </row>
    <row r="13" spans="1:4" ht="15.75">
      <c r="A13" s="22" t="s">
        <v>56</v>
      </c>
      <c r="B13" s="23"/>
      <c r="C13" s="23"/>
      <c r="D13" s="23"/>
    </row>
    <row r="14" spans="1:4" ht="15.75">
      <c r="A14" s="22" t="s">
        <v>111</v>
      </c>
      <c r="B14" s="23"/>
      <c r="C14" s="23"/>
      <c r="D14" s="23"/>
    </row>
    <row r="15" spans="1:4" ht="15.75">
      <c r="A15" s="22" t="s">
        <v>112</v>
      </c>
      <c r="B15" s="23"/>
      <c r="C15" s="23"/>
      <c r="D15" s="23"/>
    </row>
    <row r="16" spans="1:4" ht="15.75">
      <c r="A16" s="22" t="s">
        <v>113</v>
      </c>
      <c r="B16" s="23"/>
      <c r="C16" s="23"/>
      <c r="D16" s="23"/>
    </row>
    <row r="17" spans="1:4" ht="15.75">
      <c r="A17" s="22" t="s">
        <v>114</v>
      </c>
      <c r="B17" s="23"/>
      <c r="C17" s="23"/>
      <c r="D17" s="23"/>
    </row>
  </sheetData>
  <sheetProtection/>
  <mergeCells count="4">
    <mergeCell ref="A6:D6"/>
    <mergeCell ref="A4:D4"/>
    <mergeCell ref="A5:D5"/>
    <mergeCell ref="B8:D8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E8" sqref="E8"/>
    </sheetView>
  </sheetViews>
  <sheetFormatPr defaultColWidth="9.140625" defaultRowHeight="15"/>
  <cols>
    <col min="2" max="2" width="27.28125" style="0" customWidth="1"/>
    <col min="3" max="3" width="26.00390625" style="0" customWidth="1"/>
    <col min="4" max="4" width="43.421875" style="0" customWidth="1"/>
  </cols>
  <sheetData>
    <row r="1" spans="4:7" ht="60">
      <c r="D1" s="12" t="s">
        <v>68</v>
      </c>
      <c r="E1" s="11"/>
      <c r="F1" s="11"/>
      <c r="G1" s="11"/>
    </row>
    <row r="2" spans="4:7" ht="15">
      <c r="D2" s="16" t="s">
        <v>119</v>
      </c>
      <c r="E2" s="18"/>
      <c r="F2" s="18"/>
      <c r="G2" s="18"/>
    </row>
    <row r="4" spans="1:4" ht="37.5" customHeight="1">
      <c r="A4" s="74" t="s">
        <v>217</v>
      </c>
      <c r="B4" s="74"/>
      <c r="C4" s="74"/>
      <c r="D4" s="74"/>
    </row>
    <row r="5" spans="1:4" ht="15.75">
      <c r="A5" s="112" t="s">
        <v>15</v>
      </c>
      <c r="B5" s="112"/>
      <c r="C5" s="112"/>
      <c r="D5" s="112"/>
    </row>
    <row r="6" spans="1:4" ht="15.75">
      <c r="A6" s="111"/>
      <c r="B6" s="111"/>
      <c r="C6" s="111"/>
      <c r="D6" s="111"/>
    </row>
    <row r="7" spans="1:4" ht="44.25" customHeight="1">
      <c r="A7" s="8" t="s">
        <v>0</v>
      </c>
      <c r="B7" s="8" t="s">
        <v>109</v>
      </c>
      <c r="C7" s="8" t="s">
        <v>110</v>
      </c>
      <c r="D7" s="8" t="s">
        <v>118</v>
      </c>
    </row>
    <row r="8" spans="1:4" ht="15.75">
      <c r="A8" s="22" t="s">
        <v>9</v>
      </c>
      <c r="B8" s="116" t="s">
        <v>305</v>
      </c>
      <c r="C8" s="117"/>
      <c r="D8" s="118"/>
    </row>
    <row r="9" spans="1:4" ht="15.75">
      <c r="A9" s="22" t="s">
        <v>10</v>
      </c>
      <c r="B9" s="23"/>
      <c r="C9" s="23"/>
      <c r="D9" s="23"/>
    </row>
    <row r="10" spans="1:4" ht="15.75">
      <c r="A10" s="22" t="s">
        <v>11</v>
      </c>
      <c r="B10" s="23"/>
      <c r="C10" s="23"/>
      <c r="D10" s="23"/>
    </row>
    <row r="11" spans="1:4" ht="15.75">
      <c r="A11" s="22" t="s">
        <v>26</v>
      </c>
      <c r="B11" s="23"/>
      <c r="C11" s="23"/>
      <c r="D11" s="23"/>
    </row>
    <row r="12" spans="1:4" ht="15.75">
      <c r="A12" s="22" t="s">
        <v>55</v>
      </c>
      <c r="B12" s="23"/>
      <c r="C12" s="23"/>
      <c r="D12" s="23"/>
    </row>
    <row r="13" spans="1:4" ht="15.75">
      <c r="A13" s="22" t="s">
        <v>56</v>
      </c>
      <c r="B13" s="23"/>
      <c r="C13" s="23"/>
      <c r="D13" s="23"/>
    </row>
    <row r="14" spans="1:4" ht="15.75">
      <c r="A14" s="22" t="s">
        <v>111</v>
      </c>
      <c r="B14" s="23"/>
      <c r="C14" s="23"/>
      <c r="D14" s="23"/>
    </row>
    <row r="15" spans="1:4" ht="15.75">
      <c r="A15" s="22" t="s">
        <v>112</v>
      </c>
      <c r="B15" s="23"/>
      <c r="C15" s="23"/>
      <c r="D15" s="23"/>
    </row>
    <row r="16" spans="1:4" ht="15.75">
      <c r="A16" s="22" t="s">
        <v>113</v>
      </c>
      <c r="B16" s="23"/>
      <c r="C16" s="23"/>
      <c r="D16" s="23"/>
    </row>
    <row r="17" spans="1:4" ht="15.75">
      <c r="A17" s="22" t="s">
        <v>114</v>
      </c>
      <c r="B17" s="23"/>
      <c r="C17" s="23"/>
      <c r="D17" s="23"/>
    </row>
  </sheetData>
  <sheetProtection/>
  <mergeCells count="4">
    <mergeCell ref="A4:D4"/>
    <mergeCell ref="A5:D5"/>
    <mergeCell ref="A6:D6"/>
    <mergeCell ref="B8:D8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PageLayoutView="0" workbookViewId="0" topLeftCell="A1">
      <selection activeCell="A15" sqref="A15:D15"/>
    </sheetView>
  </sheetViews>
  <sheetFormatPr defaultColWidth="9.140625" defaultRowHeight="15"/>
  <cols>
    <col min="2" max="2" width="24.28125" style="0" customWidth="1"/>
    <col min="3" max="3" width="23.140625" style="0" customWidth="1"/>
    <col min="4" max="4" width="36.57421875" style="0" customWidth="1"/>
  </cols>
  <sheetData>
    <row r="1" ht="75">
      <c r="D1" s="12" t="s">
        <v>68</v>
      </c>
    </row>
    <row r="2" ht="15">
      <c r="D2" s="16" t="s">
        <v>124</v>
      </c>
    </row>
    <row r="4" spans="1:4" ht="30.75" customHeight="1">
      <c r="A4" s="73" t="s">
        <v>218</v>
      </c>
      <c r="B4" s="74"/>
      <c r="C4" s="74"/>
      <c r="D4" s="74"/>
    </row>
    <row r="5" spans="1:4" ht="15.75">
      <c r="A5" s="75" t="s">
        <v>15</v>
      </c>
      <c r="B5" s="75"/>
      <c r="C5" s="75"/>
      <c r="D5" s="75"/>
    </row>
    <row r="6" spans="1:4" ht="15.75">
      <c r="A6" s="75" t="s">
        <v>123</v>
      </c>
      <c r="B6" s="75"/>
      <c r="C6" s="75"/>
      <c r="D6" s="75"/>
    </row>
    <row r="7" ht="15">
      <c r="A7" s="5"/>
    </row>
    <row r="8" spans="1:4" ht="31.5">
      <c r="A8" s="1" t="s">
        <v>0</v>
      </c>
      <c r="B8" s="1" t="s">
        <v>120</v>
      </c>
      <c r="C8" s="1" t="s">
        <v>121</v>
      </c>
      <c r="D8" s="1" t="s">
        <v>122</v>
      </c>
    </row>
    <row r="9" spans="1:4" ht="15">
      <c r="A9" s="36">
        <v>1</v>
      </c>
      <c r="B9" s="108" t="s">
        <v>305</v>
      </c>
      <c r="C9" s="109"/>
      <c r="D9" s="110"/>
    </row>
    <row r="10" spans="1:4" ht="15">
      <c r="A10" s="3"/>
      <c r="B10" s="3"/>
      <c r="C10" s="3"/>
      <c r="D10" s="3"/>
    </row>
    <row r="11" spans="1:4" ht="15">
      <c r="A11" s="3"/>
      <c r="B11" s="3"/>
      <c r="C11" s="3"/>
      <c r="D11" s="3"/>
    </row>
    <row r="12" spans="1:4" ht="15">
      <c r="A12" s="3"/>
      <c r="B12" s="3"/>
      <c r="C12" s="3"/>
      <c r="D12" s="3"/>
    </row>
    <row r="13" spans="1:4" ht="15">
      <c r="A13" s="3"/>
      <c r="B13" s="3"/>
      <c r="C13" s="3"/>
      <c r="D13" s="3"/>
    </row>
    <row r="14" spans="1:4" ht="15">
      <c r="A14" s="3"/>
      <c r="B14" s="3"/>
      <c r="C14" s="3"/>
      <c r="D14" s="3"/>
    </row>
    <row r="15" spans="1:4" ht="36" customHeight="1">
      <c r="A15" s="77"/>
      <c r="B15" s="78"/>
      <c r="C15" s="78"/>
      <c r="D15" s="78"/>
    </row>
  </sheetData>
  <sheetProtection/>
  <mergeCells count="5">
    <mergeCell ref="A15:D15"/>
    <mergeCell ref="A4:D4"/>
    <mergeCell ref="A5:D5"/>
    <mergeCell ref="A6:D6"/>
    <mergeCell ref="B9:D9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PageLayoutView="0" workbookViewId="0" topLeftCell="A13">
      <selection activeCell="G28" sqref="G28"/>
    </sheetView>
  </sheetViews>
  <sheetFormatPr defaultColWidth="9.140625" defaultRowHeight="15"/>
  <cols>
    <col min="2" max="2" width="19.57421875" style="0" customWidth="1"/>
    <col min="3" max="3" width="12.00390625" style="0" customWidth="1"/>
    <col min="4" max="4" width="15.7109375" style="0" customWidth="1"/>
    <col min="5" max="5" width="20.00390625" style="0" customWidth="1"/>
    <col min="6" max="6" width="21.7109375" style="0" customWidth="1"/>
    <col min="7" max="7" width="12.57421875" style="0" customWidth="1"/>
    <col min="8" max="8" width="17.28125" style="0" customWidth="1"/>
    <col min="9" max="9" width="11.8515625" style="0" customWidth="1"/>
    <col min="10" max="10" width="12.140625" style="0" customWidth="1"/>
    <col min="11" max="11" width="13.140625" style="0" customWidth="1"/>
  </cols>
  <sheetData>
    <row r="1" spans="9:11" ht="83.25" customHeight="1">
      <c r="I1" s="79" t="s">
        <v>68</v>
      </c>
      <c r="J1" s="79"/>
      <c r="K1" s="79"/>
    </row>
    <row r="2" spans="9:11" ht="15">
      <c r="I2" s="87" t="s">
        <v>159</v>
      </c>
      <c r="J2" s="87"/>
      <c r="K2" s="87"/>
    </row>
    <row r="4" spans="1:11" ht="37.5" customHeight="1">
      <c r="A4" s="73" t="s">
        <v>219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15.75">
      <c r="A5" s="75" t="s">
        <v>45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1" ht="15.75">
      <c r="A6" s="24"/>
      <c r="B6" s="119" t="s">
        <v>125</v>
      </c>
      <c r="C6" s="119"/>
      <c r="D6" s="119"/>
      <c r="E6" s="24"/>
      <c r="F6" s="24"/>
      <c r="G6" s="24"/>
      <c r="H6" s="24"/>
      <c r="I6" s="24"/>
      <c r="J6" s="24"/>
      <c r="K6" s="24"/>
    </row>
    <row r="7" spans="1:11" ht="62.25" customHeight="1">
      <c r="A7" s="72" t="s">
        <v>0</v>
      </c>
      <c r="B7" s="72" t="s">
        <v>126</v>
      </c>
      <c r="C7" s="72" t="s">
        <v>110</v>
      </c>
      <c r="D7" s="103" t="s">
        <v>147</v>
      </c>
      <c r="E7" s="72" t="s">
        <v>127</v>
      </c>
      <c r="F7" s="1" t="s">
        <v>128</v>
      </c>
      <c r="G7" s="72" t="s">
        <v>129</v>
      </c>
      <c r="H7" s="72"/>
      <c r="I7" s="72" t="s">
        <v>130</v>
      </c>
      <c r="J7" s="72"/>
      <c r="K7" s="72"/>
    </row>
    <row r="8" spans="1:11" ht="31.5">
      <c r="A8" s="72"/>
      <c r="B8" s="72"/>
      <c r="C8" s="72"/>
      <c r="D8" s="104"/>
      <c r="E8" s="72"/>
      <c r="F8" s="1" t="s">
        <v>54</v>
      </c>
      <c r="G8" s="1" t="s">
        <v>131</v>
      </c>
      <c r="H8" s="1" t="s">
        <v>132</v>
      </c>
      <c r="I8" s="1" t="s">
        <v>133</v>
      </c>
      <c r="J8" s="1" t="s">
        <v>134</v>
      </c>
      <c r="K8" s="1" t="s">
        <v>135</v>
      </c>
    </row>
    <row r="9" spans="1:11" ht="15.75">
      <c r="A9" s="2" t="s">
        <v>9</v>
      </c>
      <c r="B9" s="3"/>
      <c r="C9" s="3"/>
      <c r="D9" s="3"/>
      <c r="E9" s="3"/>
      <c r="F9" s="3"/>
      <c r="G9" s="3"/>
      <c r="H9" s="3"/>
      <c r="I9" s="3"/>
      <c r="J9" s="3"/>
      <c r="K9" s="4"/>
    </row>
    <row r="10" spans="1:11" ht="15.75">
      <c r="A10" s="2" t="s">
        <v>10</v>
      </c>
      <c r="B10" s="3"/>
      <c r="C10" s="3"/>
      <c r="D10" s="3"/>
      <c r="E10" s="3"/>
      <c r="F10" s="3"/>
      <c r="G10" s="3"/>
      <c r="H10" s="3"/>
      <c r="I10" s="3"/>
      <c r="J10" s="3"/>
      <c r="K10" s="4"/>
    </row>
    <row r="11" spans="1:11" ht="15.75">
      <c r="A11" s="2" t="s">
        <v>11</v>
      </c>
      <c r="B11" s="3"/>
      <c r="C11" s="3"/>
      <c r="D11" s="3"/>
      <c r="E11" s="3"/>
      <c r="F11" s="3"/>
      <c r="G11" s="3"/>
      <c r="H11" s="3"/>
      <c r="I11" s="3"/>
      <c r="J11" s="3"/>
      <c r="K11" s="4"/>
    </row>
    <row r="12" spans="1:11" ht="15.75">
      <c r="A12" s="72" t="s">
        <v>12</v>
      </c>
      <c r="B12" s="72"/>
      <c r="C12" s="1" t="s">
        <v>136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</row>
    <row r="13" spans="1:11" ht="1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15.75">
      <c r="A14" s="24"/>
      <c r="B14" s="27" t="s">
        <v>137</v>
      </c>
      <c r="C14" s="27"/>
      <c r="D14" s="24"/>
      <c r="E14" s="24"/>
      <c r="F14" s="24"/>
      <c r="G14" s="26"/>
      <c r="H14" s="26"/>
      <c r="I14" s="26"/>
      <c r="J14" s="26"/>
      <c r="K14" s="26"/>
    </row>
    <row r="15" spans="1:11" ht="78" customHeight="1">
      <c r="A15" s="1" t="s">
        <v>0</v>
      </c>
      <c r="B15" s="1" t="s">
        <v>138</v>
      </c>
      <c r="C15" s="1" t="s">
        <v>110</v>
      </c>
      <c r="D15" s="1" t="s">
        <v>147</v>
      </c>
      <c r="E15" s="1" t="s">
        <v>127</v>
      </c>
      <c r="F15" s="1" t="s">
        <v>146</v>
      </c>
      <c r="G15" s="72" t="s">
        <v>139</v>
      </c>
      <c r="H15" s="72"/>
      <c r="I15" s="72"/>
      <c r="J15" s="72"/>
      <c r="K15" s="72"/>
    </row>
    <row r="16" spans="1:11" ht="15.75">
      <c r="A16" s="2" t="s">
        <v>9</v>
      </c>
      <c r="B16" s="3"/>
      <c r="C16" s="3"/>
      <c r="D16" s="3"/>
      <c r="E16" s="3"/>
      <c r="F16" s="3"/>
      <c r="G16" s="123"/>
      <c r="H16" s="123"/>
      <c r="I16" s="123"/>
      <c r="J16" s="123"/>
      <c r="K16" s="123"/>
    </row>
    <row r="17" spans="1:11" ht="15.75">
      <c r="A17" s="2" t="s">
        <v>10</v>
      </c>
      <c r="B17" s="3"/>
      <c r="C17" s="3"/>
      <c r="D17" s="3"/>
      <c r="E17" s="3"/>
      <c r="F17" s="3"/>
      <c r="G17" s="123"/>
      <c r="H17" s="123"/>
      <c r="I17" s="123"/>
      <c r="J17" s="123"/>
      <c r="K17" s="123"/>
    </row>
    <row r="18" spans="1:11" ht="15.75">
      <c r="A18" s="2" t="s">
        <v>11</v>
      </c>
      <c r="B18" s="3"/>
      <c r="C18" s="3"/>
      <c r="D18" s="3"/>
      <c r="E18" s="3"/>
      <c r="F18" s="3"/>
      <c r="G18" s="123"/>
      <c r="H18" s="123"/>
      <c r="I18" s="123"/>
      <c r="J18" s="123"/>
      <c r="K18" s="123"/>
    </row>
    <row r="19" spans="1:11" ht="15.75">
      <c r="A19" s="72" t="s">
        <v>12</v>
      </c>
      <c r="B19" s="72"/>
      <c r="C19" s="1" t="s">
        <v>136</v>
      </c>
      <c r="D19" s="1">
        <v>0</v>
      </c>
      <c r="E19" s="1">
        <v>0</v>
      </c>
      <c r="F19" s="1">
        <v>0</v>
      </c>
      <c r="G19" s="85" t="s">
        <v>136</v>
      </c>
      <c r="H19" s="85"/>
      <c r="I19" s="85"/>
      <c r="J19" s="85"/>
      <c r="K19" s="85"/>
    </row>
    <row r="20" spans="1:11" ht="1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ht="15.75">
      <c r="A21" s="24"/>
      <c r="B21" s="27" t="s">
        <v>140</v>
      </c>
      <c r="C21" s="27"/>
      <c r="D21" s="24"/>
      <c r="E21" s="24"/>
      <c r="F21" s="24"/>
      <c r="G21" s="26"/>
      <c r="H21" s="26"/>
      <c r="I21" s="26"/>
      <c r="J21" s="26"/>
      <c r="K21" s="26"/>
    </row>
    <row r="22" spans="1:11" ht="54.75" customHeight="1">
      <c r="A22" s="2" t="s">
        <v>0</v>
      </c>
      <c r="B22" s="2" t="s">
        <v>141</v>
      </c>
      <c r="C22" s="2" t="s">
        <v>110</v>
      </c>
      <c r="D22" s="2" t="s">
        <v>142</v>
      </c>
      <c r="E22" s="2" t="s">
        <v>143</v>
      </c>
      <c r="F22" s="2" t="s">
        <v>145</v>
      </c>
      <c r="G22" s="85" t="s">
        <v>144</v>
      </c>
      <c r="H22" s="85"/>
      <c r="I22" s="85"/>
      <c r="J22" s="85"/>
      <c r="K22" s="85"/>
    </row>
    <row r="23" spans="1:11" ht="25.5">
      <c r="A23" s="57">
        <v>1</v>
      </c>
      <c r="B23" s="58" t="s">
        <v>300</v>
      </c>
      <c r="C23" s="58">
        <v>206916313</v>
      </c>
      <c r="D23" s="58">
        <v>365</v>
      </c>
      <c r="E23" s="58">
        <v>21.1</v>
      </c>
      <c r="F23" s="59">
        <v>1000000</v>
      </c>
      <c r="G23" s="120" t="s">
        <v>301</v>
      </c>
      <c r="H23" s="121"/>
      <c r="I23" s="121"/>
      <c r="J23" s="121"/>
      <c r="K23" s="122"/>
    </row>
    <row r="24" spans="1:11" ht="25.5">
      <c r="A24" s="57">
        <v>2</v>
      </c>
      <c r="B24" s="58" t="s">
        <v>302</v>
      </c>
      <c r="C24" s="58" t="s">
        <v>303</v>
      </c>
      <c r="D24" s="58">
        <v>365</v>
      </c>
      <c r="E24" s="58">
        <v>19.3</v>
      </c>
      <c r="F24" s="59">
        <v>1000000</v>
      </c>
      <c r="G24" s="120" t="s">
        <v>304</v>
      </c>
      <c r="H24" s="121"/>
      <c r="I24" s="121"/>
      <c r="J24" s="121"/>
      <c r="K24" s="122"/>
    </row>
    <row r="25" spans="1:11" ht="15.75">
      <c r="A25" s="85" t="s">
        <v>12</v>
      </c>
      <c r="B25" s="85"/>
      <c r="C25" s="3"/>
      <c r="D25" s="2">
        <v>0</v>
      </c>
      <c r="E25" s="2">
        <v>0</v>
      </c>
      <c r="F25" s="60">
        <f>+F24+F23</f>
        <v>2000000</v>
      </c>
      <c r="G25" s="85" t="s">
        <v>136</v>
      </c>
      <c r="H25" s="85"/>
      <c r="I25" s="85"/>
      <c r="J25" s="85"/>
      <c r="K25" s="85"/>
    </row>
  </sheetData>
  <sheetProtection/>
  <mergeCells count="24">
    <mergeCell ref="A12:B12"/>
    <mergeCell ref="A7:A8"/>
    <mergeCell ref="B7:B8"/>
    <mergeCell ref="C7:C8"/>
    <mergeCell ref="E7:E8"/>
    <mergeCell ref="G15:K15"/>
    <mergeCell ref="G16:K16"/>
    <mergeCell ref="G17:K17"/>
    <mergeCell ref="G18:K18"/>
    <mergeCell ref="A19:B19"/>
    <mergeCell ref="G19:K19"/>
    <mergeCell ref="G22:K22"/>
    <mergeCell ref="G23:K23"/>
    <mergeCell ref="G24:K24"/>
    <mergeCell ref="A25:B25"/>
    <mergeCell ref="G25:K25"/>
    <mergeCell ref="B6:D6"/>
    <mergeCell ref="A4:K4"/>
    <mergeCell ref="A5:K5"/>
    <mergeCell ref="D7:D8"/>
    <mergeCell ref="I1:K1"/>
    <mergeCell ref="I2:K2"/>
    <mergeCell ref="G7:H7"/>
    <mergeCell ref="I7:K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="160" zoomScaleNormal="160" zoomScalePageLayoutView="0" workbookViewId="0" topLeftCell="A7">
      <selection activeCell="A14" sqref="A14:J14"/>
    </sheetView>
  </sheetViews>
  <sheetFormatPr defaultColWidth="9.140625" defaultRowHeight="15"/>
  <cols>
    <col min="2" max="2" width="14.8515625" style="0" customWidth="1"/>
    <col min="3" max="3" width="14.421875" style="0" customWidth="1"/>
    <col min="4" max="5" width="12.140625" style="0" customWidth="1"/>
    <col min="6" max="6" width="14.28125" style="0" customWidth="1"/>
    <col min="7" max="7" width="18.57421875" style="0" customWidth="1"/>
    <col min="8" max="8" width="14.28125" style="0" customWidth="1"/>
    <col min="9" max="9" width="23.00390625" style="0" customWidth="1"/>
    <col min="10" max="10" width="14.57421875" style="0" customWidth="1"/>
  </cols>
  <sheetData>
    <row r="1" spans="8:10" ht="68.25" customHeight="1">
      <c r="H1" s="79" t="s">
        <v>68</v>
      </c>
      <c r="I1" s="79"/>
      <c r="J1" s="79"/>
    </row>
    <row r="2" spans="8:10" ht="15">
      <c r="H2" s="87" t="s">
        <v>160</v>
      </c>
      <c r="I2" s="87"/>
      <c r="J2" s="87"/>
    </row>
    <row r="4" spans="1:10" ht="69.75" customHeight="1">
      <c r="A4" s="73" t="s">
        <v>220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ht="15.75">
      <c r="A5" s="75" t="s">
        <v>15</v>
      </c>
      <c r="B5" s="75"/>
      <c r="C5" s="75"/>
      <c r="D5" s="75"/>
      <c r="E5" s="75"/>
      <c r="F5" s="75"/>
      <c r="G5" s="75"/>
      <c r="H5" s="75"/>
      <c r="I5" s="75"/>
      <c r="J5" s="75"/>
    </row>
    <row r="6" spans="1:10" ht="15.75">
      <c r="A6" s="112" t="s">
        <v>215</v>
      </c>
      <c r="B6" s="112"/>
      <c r="C6" s="112"/>
      <c r="D6" s="112"/>
      <c r="E6" s="112"/>
      <c r="F6" s="112"/>
      <c r="G6" s="112"/>
      <c r="H6" s="112"/>
      <c r="I6" s="112"/>
      <c r="J6" s="112"/>
    </row>
    <row r="7" spans="1:10" ht="141.75" customHeight="1">
      <c r="A7" s="81" t="s">
        <v>148</v>
      </c>
      <c r="B7" s="61" t="s">
        <v>149</v>
      </c>
      <c r="C7" s="61" t="s">
        <v>150</v>
      </c>
      <c r="D7" s="62" t="s">
        <v>151</v>
      </c>
      <c r="E7" s="63"/>
      <c r="F7" s="61" t="s">
        <v>152</v>
      </c>
      <c r="G7" s="61" t="s">
        <v>153</v>
      </c>
      <c r="H7" s="61" t="s">
        <v>157</v>
      </c>
      <c r="I7" s="61" t="s">
        <v>158</v>
      </c>
      <c r="J7" s="61" t="s">
        <v>154</v>
      </c>
    </row>
    <row r="8" spans="1:10" ht="15.75">
      <c r="A8" s="81"/>
      <c r="B8" s="64"/>
      <c r="C8" s="64"/>
      <c r="D8" s="31" t="s">
        <v>155</v>
      </c>
      <c r="E8" s="31" t="s">
        <v>156</v>
      </c>
      <c r="F8" s="64"/>
      <c r="G8" s="64"/>
      <c r="H8" s="64"/>
      <c r="I8" s="64"/>
      <c r="J8" s="64"/>
    </row>
    <row r="9" spans="1:10" ht="15.75">
      <c r="A9" s="19" t="s">
        <v>9</v>
      </c>
      <c r="B9" s="126" t="s">
        <v>305</v>
      </c>
      <c r="C9" s="127"/>
      <c r="D9" s="127"/>
      <c r="E9" s="127"/>
      <c r="F9" s="127"/>
      <c r="G9" s="127"/>
      <c r="H9" s="127"/>
      <c r="I9" s="127"/>
      <c r="J9" s="128"/>
    </row>
    <row r="10" spans="1:10" ht="15.75">
      <c r="A10" s="19" t="s">
        <v>10</v>
      </c>
      <c r="B10" s="4"/>
      <c r="C10" s="19" t="s">
        <v>136</v>
      </c>
      <c r="D10" s="4"/>
      <c r="E10" s="4"/>
      <c r="F10" s="4"/>
      <c r="G10" s="4"/>
      <c r="H10" s="4"/>
      <c r="I10" s="4"/>
      <c r="J10" s="4"/>
    </row>
    <row r="11" spans="1:10" ht="15.75">
      <c r="A11" s="19" t="s">
        <v>11</v>
      </c>
      <c r="B11" s="4"/>
      <c r="C11" s="19" t="s">
        <v>136</v>
      </c>
      <c r="D11" s="4"/>
      <c r="E11" s="4"/>
      <c r="F11" s="4"/>
      <c r="G11" s="4"/>
      <c r="H11" s="4"/>
      <c r="I11" s="4"/>
      <c r="J11" s="4"/>
    </row>
    <row r="12" spans="1:10" ht="15.75">
      <c r="A12" s="19" t="s">
        <v>26</v>
      </c>
      <c r="B12" s="4"/>
      <c r="C12" s="19" t="s">
        <v>136</v>
      </c>
      <c r="D12" s="4"/>
      <c r="E12" s="4"/>
      <c r="F12" s="4"/>
      <c r="G12" s="4"/>
      <c r="H12" s="4"/>
      <c r="I12" s="4"/>
      <c r="J12" s="4"/>
    </row>
    <row r="13" spans="1:10" ht="15.75">
      <c r="A13" s="19" t="s">
        <v>55</v>
      </c>
      <c r="B13" s="4"/>
      <c r="C13" s="19" t="s">
        <v>136</v>
      </c>
      <c r="D13" s="4"/>
      <c r="E13" s="4"/>
      <c r="F13" s="4"/>
      <c r="G13" s="4"/>
      <c r="H13" s="4"/>
      <c r="I13" s="4"/>
      <c r="J13" s="4"/>
    </row>
    <row r="14" spans="1:10" ht="46.5" customHeight="1">
      <c r="A14" s="124"/>
      <c r="B14" s="125"/>
      <c r="C14" s="125"/>
      <c r="D14" s="125"/>
      <c r="E14" s="125"/>
      <c r="F14" s="125"/>
      <c r="G14" s="125"/>
      <c r="H14" s="125"/>
      <c r="I14" s="125"/>
      <c r="J14" s="125"/>
    </row>
  </sheetData>
  <sheetProtection/>
  <mergeCells count="8">
    <mergeCell ref="H1:J1"/>
    <mergeCell ref="H2:J2"/>
    <mergeCell ref="A14:J14"/>
    <mergeCell ref="A4:J4"/>
    <mergeCell ref="A5:J5"/>
    <mergeCell ref="A6:J6"/>
    <mergeCell ref="A7:A8"/>
    <mergeCell ref="B9:J9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tabSelected="1" zoomScale="130" zoomScaleNormal="130" zoomScalePageLayoutView="0" workbookViewId="0" topLeftCell="A1">
      <selection activeCell="B10" sqref="B10"/>
    </sheetView>
  </sheetViews>
  <sheetFormatPr defaultColWidth="9.140625" defaultRowHeight="15"/>
  <cols>
    <col min="2" max="2" width="28.57421875" style="0" customWidth="1"/>
    <col min="3" max="3" width="11.7109375" style="0" customWidth="1"/>
    <col min="4" max="4" width="18.28125" style="0" customWidth="1"/>
    <col min="5" max="5" width="20.140625" style="0" customWidth="1"/>
    <col min="6" max="6" width="23.8515625" style="0" customWidth="1"/>
    <col min="7" max="7" width="41.140625" style="0" customWidth="1"/>
  </cols>
  <sheetData>
    <row r="1" spans="1:13" ht="51" customHeight="1">
      <c r="A1" s="6"/>
      <c r="F1" s="76" t="s">
        <v>13</v>
      </c>
      <c r="G1" s="76"/>
      <c r="H1" s="13"/>
      <c r="I1" s="13"/>
      <c r="J1" s="13"/>
      <c r="K1" s="13"/>
      <c r="L1" s="13"/>
      <c r="M1" s="13"/>
    </row>
    <row r="2" spans="1:7" ht="15.75">
      <c r="A2" s="7"/>
      <c r="F2" s="76" t="s">
        <v>14</v>
      </c>
      <c r="G2" s="76"/>
    </row>
    <row r="3" spans="1:7" ht="15.75">
      <c r="A3" s="7"/>
      <c r="F3" s="14"/>
      <c r="G3" s="14"/>
    </row>
    <row r="4" spans="1:7" ht="45.75" customHeight="1">
      <c r="A4" s="73" t="s">
        <v>207</v>
      </c>
      <c r="B4" s="74"/>
      <c r="C4" s="74"/>
      <c r="D4" s="74"/>
      <c r="E4" s="74"/>
      <c r="F4" s="74"/>
      <c r="G4" s="74"/>
    </row>
    <row r="5" spans="1:7" ht="18.75" customHeight="1">
      <c r="A5" s="75" t="s">
        <v>15</v>
      </c>
      <c r="B5" s="75"/>
      <c r="C5" s="75"/>
      <c r="D5" s="75"/>
      <c r="E5" s="75"/>
      <c r="F5" s="75"/>
      <c r="G5" s="75"/>
    </row>
    <row r="7" spans="1:7" ht="31.5" customHeight="1">
      <c r="A7" s="72" t="s">
        <v>0</v>
      </c>
      <c r="B7" s="72" t="s">
        <v>1</v>
      </c>
      <c r="C7" s="72" t="s">
        <v>2</v>
      </c>
      <c r="D7" s="72"/>
      <c r="E7" s="72"/>
      <c r="F7" s="72"/>
      <c r="G7" s="72"/>
    </row>
    <row r="8" spans="1:7" ht="15.75">
      <c r="A8" s="72"/>
      <c r="B8" s="72"/>
      <c r="C8" s="72" t="s">
        <v>3</v>
      </c>
      <c r="D8" s="72" t="s">
        <v>4</v>
      </c>
      <c r="E8" s="72"/>
      <c r="F8" s="72"/>
      <c r="G8" s="72"/>
    </row>
    <row r="9" spans="1:7" ht="63">
      <c r="A9" s="72"/>
      <c r="B9" s="72"/>
      <c r="C9" s="72"/>
      <c r="D9" s="1" t="s">
        <v>5</v>
      </c>
      <c r="E9" s="1" t="s">
        <v>6</v>
      </c>
      <c r="F9" s="1" t="s">
        <v>7</v>
      </c>
      <c r="G9" s="1" t="s">
        <v>8</v>
      </c>
    </row>
    <row r="10" spans="1:7" ht="25.5">
      <c r="A10" s="2" t="s">
        <v>9</v>
      </c>
      <c r="B10" s="68" t="s">
        <v>221</v>
      </c>
      <c r="C10" s="32">
        <f>+D10+E10+F10</f>
        <v>745740</v>
      </c>
      <c r="D10" s="32">
        <v>560272</v>
      </c>
      <c r="E10" s="32">
        <v>148163</v>
      </c>
      <c r="F10" s="32">
        <v>37305</v>
      </c>
      <c r="G10" s="32">
        <v>0</v>
      </c>
    </row>
    <row r="11" spans="1:7" ht="15.75">
      <c r="A11" s="72" t="s">
        <v>12</v>
      </c>
      <c r="B11" s="72"/>
      <c r="C11" s="30">
        <f>+C10</f>
        <v>745740</v>
      </c>
      <c r="D11" s="67">
        <f>+D10</f>
        <v>560272</v>
      </c>
      <c r="E11" s="67">
        <f>+E10</f>
        <v>148163</v>
      </c>
      <c r="F11" s="67">
        <f>+F10</f>
        <v>37305</v>
      </c>
      <c r="G11" s="1">
        <v>0</v>
      </c>
    </row>
  </sheetData>
  <sheetProtection/>
  <mergeCells count="10">
    <mergeCell ref="A11:B11"/>
    <mergeCell ref="A4:G4"/>
    <mergeCell ref="A5:G5"/>
    <mergeCell ref="F1:G1"/>
    <mergeCell ref="F2:G2"/>
    <mergeCell ref="A7:A9"/>
    <mergeCell ref="B7:B9"/>
    <mergeCell ref="C7:G7"/>
    <mergeCell ref="C8:C9"/>
    <mergeCell ref="D8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zoomScale="130" zoomScaleNormal="130" zoomScalePageLayoutView="0" workbookViewId="0" topLeftCell="D1">
      <selection activeCell="O5" sqref="O5"/>
    </sheetView>
  </sheetViews>
  <sheetFormatPr defaultColWidth="9.140625" defaultRowHeight="15"/>
  <cols>
    <col min="2" max="2" width="33.00390625" style="0" customWidth="1"/>
    <col min="3" max="3" width="17.7109375" style="0" customWidth="1"/>
    <col min="4" max="4" width="15.00390625" style="0" customWidth="1"/>
    <col min="5" max="5" width="18.8515625" style="0" customWidth="1"/>
    <col min="6" max="6" width="16.57421875" style="0" customWidth="1"/>
    <col min="7" max="7" width="18.421875" style="0" customWidth="1"/>
    <col min="8" max="8" width="22.28125" style="0" customWidth="1"/>
    <col min="9" max="9" width="28.140625" style="0" customWidth="1"/>
    <col min="10" max="10" width="26.00390625" style="0" customWidth="1"/>
  </cols>
  <sheetData>
    <row r="1" spans="9:10" ht="72" customHeight="1">
      <c r="I1" s="79" t="s">
        <v>27</v>
      </c>
      <c r="J1" s="79"/>
    </row>
    <row r="2" spans="1:10" ht="48" customHeight="1">
      <c r="A2" s="79" t="s">
        <v>208</v>
      </c>
      <c r="B2" s="79"/>
      <c r="C2" s="79"/>
      <c r="D2" s="79"/>
      <c r="E2" s="79"/>
      <c r="F2" s="79"/>
      <c r="G2" s="79"/>
      <c r="H2" s="79"/>
      <c r="I2" s="79"/>
      <c r="J2" s="79"/>
    </row>
    <row r="4" spans="1:10" ht="36.75" customHeight="1">
      <c r="A4" s="80" t="s">
        <v>0</v>
      </c>
      <c r="B4" s="72" t="s">
        <v>16</v>
      </c>
      <c r="C4" s="72" t="s">
        <v>17</v>
      </c>
      <c r="D4" s="72" t="s">
        <v>18</v>
      </c>
      <c r="E4" s="72" t="s">
        <v>19</v>
      </c>
      <c r="F4" s="81" t="s">
        <v>20</v>
      </c>
      <c r="G4" s="81"/>
      <c r="H4" s="72" t="s">
        <v>21</v>
      </c>
      <c r="I4" s="72" t="s">
        <v>22</v>
      </c>
      <c r="J4" s="72" t="s">
        <v>23</v>
      </c>
    </row>
    <row r="5" spans="1:10" ht="62.25" customHeight="1">
      <c r="A5" s="80"/>
      <c r="B5" s="72"/>
      <c r="C5" s="72"/>
      <c r="D5" s="72"/>
      <c r="E5" s="72"/>
      <c r="F5" s="8" t="s">
        <v>28</v>
      </c>
      <c r="G5" s="8" t="s">
        <v>25</v>
      </c>
      <c r="H5" s="72"/>
      <c r="I5" s="72"/>
      <c r="J5" s="72"/>
    </row>
    <row r="6" spans="1:10" ht="15.75">
      <c r="A6" s="9" t="s">
        <v>9</v>
      </c>
      <c r="B6" s="10" t="s">
        <v>221</v>
      </c>
      <c r="C6" s="82" t="s">
        <v>222</v>
      </c>
      <c r="D6" s="83"/>
      <c r="E6" s="83"/>
      <c r="F6" s="83"/>
      <c r="G6" s="83"/>
      <c r="H6" s="83"/>
      <c r="I6" s="83"/>
      <c r="J6" s="84"/>
    </row>
    <row r="7" spans="1:10" ht="28.5" customHeight="1">
      <c r="A7" s="77"/>
      <c r="B7" s="78"/>
      <c r="C7" s="78"/>
      <c r="D7" s="78"/>
      <c r="E7" s="78"/>
      <c r="F7" s="78"/>
      <c r="G7" s="78"/>
      <c r="H7" s="78"/>
      <c r="I7" s="78"/>
      <c r="J7" s="78"/>
    </row>
  </sheetData>
  <sheetProtection/>
  <mergeCells count="13">
    <mergeCell ref="H4:H5"/>
    <mergeCell ref="I4:I5"/>
    <mergeCell ref="J4:J5"/>
    <mergeCell ref="A7:J7"/>
    <mergeCell ref="I1:J1"/>
    <mergeCell ref="A2:J2"/>
    <mergeCell ref="A4:A5"/>
    <mergeCell ref="B4:B5"/>
    <mergeCell ref="C4:C5"/>
    <mergeCell ref="D4:D5"/>
    <mergeCell ref="E4:E5"/>
    <mergeCell ref="F4:G4"/>
    <mergeCell ref="C6:J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A1">
      <selection activeCell="A25" sqref="A25:F27"/>
    </sheetView>
  </sheetViews>
  <sheetFormatPr defaultColWidth="9.140625" defaultRowHeight="15"/>
  <cols>
    <col min="2" max="2" width="16.7109375" style="0" customWidth="1"/>
    <col min="3" max="3" width="39.140625" style="0" customWidth="1"/>
    <col min="4" max="4" width="17.57421875" style="0" customWidth="1"/>
    <col min="5" max="5" width="17.28125" style="0" customWidth="1"/>
    <col min="6" max="6" width="23.140625" style="0" customWidth="1"/>
  </cols>
  <sheetData>
    <row r="1" spans="5:6" ht="60.75" customHeight="1">
      <c r="E1" s="79" t="s">
        <v>44</v>
      </c>
      <c r="F1" s="87"/>
    </row>
    <row r="2" spans="5:6" ht="15">
      <c r="E2" s="87" t="s">
        <v>43</v>
      </c>
      <c r="F2" s="87"/>
    </row>
    <row r="4" spans="1:6" ht="66.75" customHeight="1">
      <c r="A4" s="73" t="s">
        <v>209</v>
      </c>
      <c r="B4" s="74"/>
      <c r="C4" s="74"/>
      <c r="D4" s="74"/>
      <c r="E4" s="74"/>
      <c r="F4" s="74"/>
    </row>
    <row r="5" spans="1:6" ht="15.75">
      <c r="A5" s="75" t="s">
        <v>45</v>
      </c>
      <c r="B5" s="75"/>
      <c r="C5" s="75"/>
      <c r="D5" s="75"/>
      <c r="E5" s="75"/>
      <c r="F5" s="75"/>
    </row>
    <row r="7" spans="1:6" ht="15.75">
      <c r="A7" s="72" t="s">
        <v>0</v>
      </c>
      <c r="B7" s="72" t="s">
        <v>29</v>
      </c>
      <c r="C7" s="72" t="s">
        <v>30</v>
      </c>
      <c r="D7" s="72" t="s">
        <v>31</v>
      </c>
      <c r="E7" s="72"/>
      <c r="F7" s="72" t="s">
        <v>32</v>
      </c>
    </row>
    <row r="8" spans="1:6" ht="15.75">
      <c r="A8" s="72"/>
      <c r="B8" s="72"/>
      <c r="C8" s="72"/>
      <c r="D8" s="1" t="s">
        <v>33</v>
      </c>
      <c r="E8" s="1" t="s">
        <v>34</v>
      </c>
      <c r="F8" s="72"/>
    </row>
    <row r="9" spans="1:6" ht="15.75">
      <c r="A9" s="85" t="s">
        <v>9</v>
      </c>
      <c r="B9" s="86" t="s">
        <v>35</v>
      </c>
      <c r="C9" s="15" t="s">
        <v>36</v>
      </c>
      <c r="D9" s="3"/>
      <c r="E9" s="3"/>
      <c r="F9" s="3"/>
    </row>
    <row r="10" spans="1:6" ht="31.5">
      <c r="A10" s="85"/>
      <c r="B10" s="86"/>
      <c r="C10" s="15" t="s">
        <v>37</v>
      </c>
      <c r="D10" s="32">
        <v>1</v>
      </c>
      <c r="E10" s="32">
        <v>9636</v>
      </c>
      <c r="F10" s="32" t="s">
        <v>223</v>
      </c>
    </row>
    <row r="11" spans="1:6" ht="31.5">
      <c r="A11" s="85"/>
      <c r="B11" s="86"/>
      <c r="C11" s="15" t="s">
        <v>38</v>
      </c>
      <c r="D11" s="32">
        <v>2</v>
      </c>
      <c r="E11" s="32">
        <v>51945.6</v>
      </c>
      <c r="F11" s="32" t="s">
        <v>223</v>
      </c>
    </row>
    <row r="12" spans="1:6" ht="31.5">
      <c r="A12" s="85"/>
      <c r="B12" s="86"/>
      <c r="C12" s="15" t="s">
        <v>39</v>
      </c>
      <c r="D12" s="33"/>
      <c r="E12" s="33"/>
      <c r="F12" s="3"/>
    </row>
    <row r="13" spans="1:6" ht="15.75">
      <c r="A13" s="85" t="s">
        <v>10</v>
      </c>
      <c r="B13" s="86" t="s">
        <v>40</v>
      </c>
      <c r="C13" s="15" t="s">
        <v>36</v>
      </c>
      <c r="D13" s="33"/>
      <c r="E13" s="33"/>
      <c r="F13" s="3"/>
    </row>
    <row r="14" spans="1:6" ht="31.5">
      <c r="A14" s="85"/>
      <c r="B14" s="86"/>
      <c r="C14" s="15" t="s">
        <v>37</v>
      </c>
      <c r="D14" s="33"/>
      <c r="E14" s="33"/>
      <c r="F14" s="3"/>
    </row>
    <row r="15" spans="1:6" ht="31.5">
      <c r="A15" s="85"/>
      <c r="B15" s="86"/>
      <c r="C15" s="15" t="s">
        <v>38</v>
      </c>
      <c r="D15" s="32">
        <v>1</v>
      </c>
      <c r="E15" s="32">
        <v>55780.5</v>
      </c>
      <c r="F15" s="32" t="s">
        <v>223</v>
      </c>
    </row>
    <row r="16" spans="1:6" ht="31.5">
      <c r="A16" s="85"/>
      <c r="B16" s="86"/>
      <c r="C16" s="15" t="s">
        <v>39</v>
      </c>
      <c r="D16" s="3"/>
      <c r="E16" s="3"/>
      <c r="F16" s="3"/>
    </row>
    <row r="17" spans="1:6" ht="15.75">
      <c r="A17" s="85" t="s">
        <v>11</v>
      </c>
      <c r="B17" s="86" t="s">
        <v>41</v>
      </c>
      <c r="C17" s="15" t="s">
        <v>36</v>
      </c>
      <c r="D17" s="3"/>
      <c r="E17" s="3"/>
      <c r="F17" s="3"/>
    </row>
    <row r="18" spans="1:6" ht="31.5">
      <c r="A18" s="85"/>
      <c r="B18" s="86"/>
      <c r="C18" s="15" t="s">
        <v>37</v>
      </c>
      <c r="D18" s="3"/>
      <c r="E18" s="3"/>
      <c r="F18" s="3"/>
    </row>
    <row r="19" spans="1:6" ht="31.5">
      <c r="A19" s="85"/>
      <c r="B19" s="86"/>
      <c r="C19" s="15" t="s">
        <v>38</v>
      </c>
      <c r="D19" s="3"/>
      <c r="E19" s="3"/>
      <c r="F19" s="3"/>
    </row>
    <row r="20" spans="1:6" ht="31.5">
      <c r="A20" s="85"/>
      <c r="B20" s="86"/>
      <c r="C20" s="15" t="s">
        <v>39</v>
      </c>
      <c r="D20" s="3"/>
      <c r="E20" s="3"/>
      <c r="F20" s="3"/>
    </row>
    <row r="21" spans="1:6" ht="15.75">
      <c r="A21" s="85" t="s">
        <v>26</v>
      </c>
      <c r="B21" s="86" t="s">
        <v>42</v>
      </c>
      <c r="C21" s="15" t="s">
        <v>36</v>
      </c>
      <c r="D21" s="3"/>
      <c r="E21" s="3"/>
      <c r="F21" s="3"/>
    </row>
    <row r="22" spans="1:6" ht="31.5">
      <c r="A22" s="85"/>
      <c r="B22" s="86"/>
      <c r="C22" s="15" t="s">
        <v>37</v>
      </c>
      <c r="D22" s="3"/>
      <c r="E22" s="3"/>
      <c r="F22" s="3"/>
    </row>
    <row r="23" spans="1:6" ht="31.5">
      <c r="A23" s="85"/>
      <c r="B23" s="86"/>
      <c r="C23" s="15" t="s">
        <v>38</v>
      </c>
      <c r="D23" s="3"/>
      <c r="E23" s="3"/>
      <c r="F23" s="3"/>
    </row>
    <row r="24" spans="1:6" ht="31.5">
      <c r="A24" s="85"/>
      <c r="B24" s="86"/>
      <c r="C24" s="15" t="s">
        <v>39</v>
      </c>
      <c r="D24" s="3"/>
      <c r="E24" s="3"/>
      <c r="F24" s="3"/>
    </row>
    <row r="25" spans="1:6" ht="45" customHeight="1">
      <c r="A25" s="77"/>
      <c r="B25" s="78"/>
      <c r="C25" s="78"/>
      <c r="D25" s="78"/>
      <c r="E25" s="78"/>
      <c r="F25" s="78"/>
    </row>
  </sheetData>
  <sheetProtection/>
  <mergeCells count="18">
    <mergeCell ref="E1:F1"/>
    <mergeCell ref="E2:F2"/>
    <mergeCell ref="A4:F4"/>
    <mergeCell ref="A5:F5"/>
    <mergeCell ref="A13:A16"/>
    <mergeCell ref="B13:B16"/>
    <mergeCell ref="A7:A8"/>
    <mergeCell ref="B7:B8"/>
    <mergeCell ref="C7:C8"/>
    <mergeCell ref="D7:E7"/>
    <mergeCell ref="F7:F8"/>
    <mergeCell ref="A9:A12"/>
    <mergeCell ref="B9:B12"/>
    <mergeCell ref="A25:F25"/>
    <mergeCell ref="A17:A20"/>
    <mergeCell ref="B17:B20"/>
    <mergeCell ref="A21:A24"/>
    <mergeCell ref="B21:B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="160" zoomScaleNormal="160" zoomScalePageLayoutView="0" workbookViewId="0" topLeftCell="A1">
      <selection activeCell="D20" sqref="D20"/>
    </sheetView>
  </sheetViews>
  <sheetFormatPr defaultColWidth="9.140625" defaultRowHeight="15"/>
  <cols>
    <col min="2" max="2" width="12.7109375" style="0" customWidth="1"/>
    <col min="3" max="3" width="17.421875" style="0" customWidth="1"/>
    <col min="4" max="4" width="19.8515625" style="0" customWidth="1"/>
    <col min="5" max="5" width="14.421875" style="0" customWidth="1"/>
    <col min="6" max="6" width="19.28125" style="0" customWidth="1"/>
    <col min="7" max="7" width="26.8515625" style="0" customWidth="1"/>
    <col min="8" max="12" width="17.00390625" style="0" customWidth="1"/>
  </cols>
  <sheetData>
    <row r="1" spans="10:12" ht="63.75" customHeight="1">
      <c r="J1" s="79" t="s">
        <v>44</v>
      </c>
      <c r="K1" s="79"/>
      <c r="L1" s="79"/>
    </row>
    <row r="2" spans="10:12" ht="15">
      <c r="J2" s="87" t="s">
        <v>57</v>
      </c>
      <c r="K2" s="87"/>
      <c r="L2" s="87"/>
    </row>
    <row r="3" spans="1:12" ht="27.75" customHeight="1">
      <c r="A3" s="74" t="s">
        <v>210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24" customHeight="1">
      <c r="A4" s="90" t="s">
        <v>45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6" ht="15">
      <c r="L6" s="55" t="s">
        <v>295</v>
      </c>
    </row>
    <row r="7" spans="1:12" ht="110.25">
      <c r="A7" s="72" t="s">
        <v>0</v>
      </c>
      <c r="B7" s="72" t="s">
        <v>29</v>
      </c>
      <c r="C7" s="72" t="s">
        <v>46</v>
      </c>
      <c r="D7" s="72" t="s">
        <v>47</v>
      </c>
      <c r="E7" s="72" t="s">
        <v>48</v>
      </c>
      <c r="F7" s="72" t="s">
        <v>49</v>
      </c>
      <c r="G7" s="81" t="s">
        <v>20</v>
      </c>
      <c r="H7" s="81"/>
      <c r="I7" s="72" t="s">
        <v>50</v>
      </c>
      <c r="J7" s="72" t="s">
        <v>51</v>
      </c>
      <c r="K7" s="72" t="s">
        <v>52</v>
      </c>
      <c r="L7" s="1" t="s">
        <v>53</v>
      </c>
    </row>
    <row r="8" spans="1:12" ht="47.25" customHeight="1">
      <c r="A8" s="72"/>
      <c r="B8" s="72"/>
      <c r="C8" s="72"/>
      <c r="D8" s="72"/>
      <c r="E8" s="72"/>
      <c r="F8" s="72"/>
      <c r="G8" s="8" t="s">
        <v>24</v>
      </c>
      <c r="H8" s="8" t="s">
        <v>25</v>
      </c>
      <c r="I8" s="72"/>
      <c r="J8" s="72"/>
      <c r="K8" s="72"/>
      <c r="L8" s="1" t="s">
        <v>54</v>
      </c>
    </row>
    <row r="9" spans="1:12" ht="38.25">
      <c r="A9" s="41">
        <v>1</v>
      </c>
      <c r="B9" s="43">
        <v>44285</v>
      </c>
      <c r="C9" s="35" t="s">
        <v>233</v>
      </c>
      <c r="D9" s="32" t="s">
        <v>223</v>
      </c>
      <c r="E9" s="36" t="s">
        <v>224</v>
      </c>
      <c r="F9" s="37" t="s">
        <v>225</v>
      </c>
      <c r="G9" s="35" t="s">
        <v>229</v>
      </c>
      <c r="H9" s="35">
        <v>302977490</v>
      </c>
      <c r="I9" s="35" t="s">
        <v>296</v>
      </c>
      <c r="J9" s="35">
        <v>1</v>
      </c>
      <c r="K9" s="35">
        <v>24925.6</v>
      </c>
      <c r="L9" s="35">
        <v>24925.6</v>
      </c>
    </row>
    <row r="10" spans="1:12" ht="51">
      <c r="A10" s="41">
        <v>2</v>
      </c>
      <c r="B10" s="44">
        <v>44285</v>
      </c>
      <c r="C10" s="35" t="s">
        <v>234</v>
      </c>
      <c r="D10" s="32" t="s">
        <v>223</v>
      </c>
      <c r="E10" s="36" t="s">
        <v>224</v>
      </c>
      <c r="F10" s="37" t="s">
        <v>226</v>
      </c>
      <c r="G10" s="35" t="s">
        <v>232</v>
      </c>
      <c r="H10" s="35">
        <v>305208130</v>
      </c>
      <c r="I10" s="35" t="s">
        <v>296</v>
      </c>
      <c r="J10" s="35">
        <v>1</v>
      </c>
      <c r="K10" s="35">
        <v>27000</v>
      </c>
      <c r="L10" s="35">
        <v>27000</v>
      </c>
    </row>
    <row r="11" spans="1:12" ht="38.25">
      <c r="A11" s="41">
        <v>3</v>
      </c>
      <c r="B11" s="44">
        <v>44285</v>
      </c>
      <c r="C11" s="35" t="s">
        <v>233</v>
      </c>
      <c r="D11" s="32" t="s">
        <v>223</v>
      </c>
      <c r="E11" s="45" t="s">
        <v>224</v>
      </c>
      <c r="F11" s="40" t="s">
        <v>230</v>
      </c>
      <c r="G11" s="35" t="s">
        <v>228</v>
      </c>
      <c r="H11" s="35">
        <v>308366875</v>
      </c>
      <c r="I11" s="35" t="s">
        <v>296</v>
      </c>
      <c r="J11" s="35">
        <v>1</v>
      </c>
      <c r="K11" s="35">
        <v>55780.1</v>
      </c>
      <c r="L11" s="35">
        <v>55780.1</v>
      </c>
    </row>
    <row r="12" spans="1:12" ht="35.25" customHeight="1">
      <c r="A12" s="32">
        <v>4</v>
      </c>
      <c r="B12" s="44">
        <v>44363</v>
      </c>
      <c r="C12" s="35" t="s">
        <v>249</v>
      </c>
      <c r="D12" s="32" t="s">
        <v>223</v>
      </c>
      <c r="E12" s="36" t="s">
        <v>242</v>
      </c>
      <c r="F12" s="47" t="s">
        <v>243</v>
      </c>
      <c r="G12" s="35" t="s">
        <v>237</v>
      </c>
      <c r="H12" s="35">
        <v>465952844</v>
      </c>
      <c r="I12" s="35" t="s">
        <v>240</v>
      </c>
      <c r="J12" s="35">
        <v>1</v>
      </c>
      <c r="K12" s="35">
        <v>1799.9</v>
      </c>
      <c r="L12" s="35">
        <f>+K12</f>
        <v>1799.9</v>
      </c>
    </row>
    <row r="13" spans="1:12" ht="35.25" customHeight="1">
      <c r="A13" s="94">
        <v>5</v>
      </c>
      <c r="B13" s="93">
        <v>44333</v>
      </c>
      <c r="C13" s="96" t="s">
        <v>250</v>
      </c>
      <c r="D13" s="94" t="s">
        <v>223</v>
      </c>
      <c r="E13" s="98" t="s">
        <v>242</v>
      </c>
      <c r="F13" s="99" t="s">
        <v>244</v>
      </c>
      <c r="G13" s="91" t="s">
        <v>238</v>
      </c>
      <c r="H13" s="88">
        <v>571624161</v>
      </c>
      <c r="I13" s="35" t="s">
        <v>240</v>
      </c>
      <c r="J13" s="35">
        <v>47</v>
      </c>
      <c r="K13" s="35">
        <v>546</v>
      </c>
      <c r="L13" s="35">
        <f>+K13*J13</f>
        <v>25662</v>
      </c>
    </row>
    <row r="14" spans="1:12" ht="35.25" customHeight="1">
      <c r="A14" s="95"/>
      <c r="B14" s="92"/>
      <c r="C14" s="97"/>
      <c r="D14" s="95"/>
      <c r="E14" s="98"/>
      <c r="F14" s="99"/>
      <c r="G14" s="92"/>
      <c r="H14" s="89"/>
      <c r="I14" s="35" t="s">
        <v>240</v>
      </c>
      <c r="J14" s="35">
        <v>2</v>
      </c>
      <c r="K14" s="35">
        <v>2520</v>
      </c>
      <c r="L14" s="35">
        <f>+K14*J14</f>
        <v>5040</v>
      </c>
    </row>
    <row r="15" spans="1:12" ht="35.25" customHeight="1">
      <c r="A15" s="32">
        <v>6</v>
      </c>
      <c r="B15" s="49">
        <v>44333</v>
      </c>
      <c r="C15" s="35" t="s">
        <v>251</v>
      </c>
      <c r="D15" s="32" t="s">
        <v>223</v>
      </c>
      <c r="E15" s="36" t="s">
        <v>242</v>
      </c>
      <c r="F15" s="48" t="s">
        <v>245</v>
      </c>
      <c r="G15" s="35" t="s">
        <v>238</v>
      </c>
      <c r="H15" s="35">
        <v>571624161</v>
      </c>
      <c r="I15" s="35" t="s">
        <v>240</v>
      </c>
      <c r="J15" s="35">
        <v>34</v>
      </c>
      <c r="K15" s="35">
        <v>189.2</v>
      </c>
      <c r="L15" s="35">
        <f>+K15*J15</f>
        <v>6432.799999999999</v>
      </c>
    </row>
    <row r="16" spans="1:12" ht="35.25" customHeight="1">
      <c r="A16" s="32">
        <v>7</v>
      </c>
      <c r="B16" s="49">
        <v>44235</v>
      </c>
      <c r="C16" s="35" t="s">
        <v>249</v>
      </c>
      <c r="D16" s="32" t="s">
        <v>223</v>
      </c>
      <c r="E16" s="36" t="s">
        <v>242</v>
      </c>
      <c r="F16" s="47" t="s">
        <v>246</v>
      </c>
      <c r="G16" s="35" t="s">
        <v>239</v>
      </c>
      <c r="H16" s="35">
        <v>305581714</v>
      </c>
      <c r="I16" s="35" t="s">
        <v>240</v>
      </c>
      <c r="J16" s="35">
        <v>1</v>
      </c>
      <c r="K16" s="35">
        <v>1399.9</v>
      </c>
      <c r="L16" s="35">
        <f>+K16</f>
        <v>1399.9</v>
      </c>
    </row>
    <row r="17" spans="1:12" ht="35.25" customHeight="1">
      <c r="A17" s="32">
        <v>8</v>
      </c>
      <c r="B17" s="49">
        <v>44209</v>
      </c>
      <c r="C17" s="35" t="s">
        <v>252</v>
      </c>
      <c r="D17" s="32" t="s">
        <v>223</v>
      </c>
      <c r="E17" s="36" t="s">
        <v>248</v>
      </c>
      <c r="F17" s="47" t="s">
        <v>247</v>
      </c>
      <c r="G17" s="35" t="s">
        <v>241</v>
      </c>
      <c r="H17" s="35">
        <v>305422451</v>
      </c>
      <c r="I17" s="35" t="s">
        <v>240</v>
      </c>
      <c r="J17" s="35">
        <v>1</v>
      </c>
      <c r="K17" s="35">
        <v>1624</v>
      </c>
      <c r="L17" s="35">
        <f>+K17</f>
        <v>1624</v>
      </c>
    </row>
    <row r="18" spans="1:12" ht="42" customHeight="1">
      <c r="A18" s="77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</row>
  </sheetData>
  <sheetProtection/>
  <mergeCells count="23">
    <mergeCell ref="A18:L18"/>
    <mergeCell ref="A3:L3"/>
    <mergeCell ref="A4:L4"/>
    <mergeCell ref="A7:A8"/>
    <mergeCell ref="B7:B8"/>
    <mergeCell ref="C7:C8"/>
    <mergeCell ref="D7:D8"/>
    <mergeCell ref="E7:E8"/>
    <mergeCell ref="F7:F8"/>
    <mergeCell ref="G13:G14"/>
    <mergeCell ref="B13:B14"/>
    <mergeCell ref="A13:A14"/>
    <mergeCell ref="C13:C14"/>
    <mergeCell ref="D13:D14"/>
    <mergeCell ref="E13:E14"/>
    <mergeCell ref="F13:F14"/>
    <mergeCell ref="H13:H14"/>
    <mergeCell ref="J1:L1"/>
    <mergeCell ref="J2:L2"/>
    <mergeCell ref="G7:H7"/>
    <mergeCell ref="I7:I8"/>
    <mergeCell ref="J7:J8"/>
    <mergeCell ref="K7:K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PageLayoutView="0" workbookViewId="0" topLeftCell="A1">
      <selection activeCell="A28" sqref="A28:L30"/>
    </sheetView>
  </sheetViews>
  <sheetFormatPr defaultColWidth="9.140625" defaultRowHeight="15"/>
  <cols>
    <col min="1" max="1" width="4.140625" style="0" bestFit="1" customWidth="1"/>
    <col min="2" max="2" width="14.7109375" style="0" customWidth="1"/>
    <col min="3" max="3" width="40.8515625" style="0" customWidth="1"/>
    <col min="4" max="4" width="21.28125" style="0" customWidth="1"/>
    <col min="5" max="5" width="19.421875" style="0" customWidth="1"/>
    <col min="6" max="6" width="16.00390625" style="0" customWidth="1"/>
    <col min="7" max="7" width="38.28125" style="0" customWidth="1"/>
    <col min="8" max="8" width="13.57421875" style="0" customWidth="1"/>
    <col min="9" max="9" width="17.57421875" style="0" customWidth="1"/>
    <col min="10" max="10" width="18.28125" style="0" customWidth="1"/>
    <col min="11" max="11" width="15.140625" style="0" customWidth="1"/>
    <col min="12" max="12" width="22.00390625" style="0" customWidth="1"/>
  </cols>
  <sheetData>
    <row r="1" spans="10:12" ht="69.75" customHeight="1">
      <c r="J1" s="79" t="s">
        <v>60</v>
      </c>
      <c r="K1" s="79"/>
      <c r="L1" s="79"/>
    </row>
    <row r="2" spans="10:12" ht="15">
      <c r="J2" s="87" t="s">
        <v>59</v>
      </c>
      <c r="K2" s="87"/>
      <c r="L2" s="87"/>
    </row>
    <row r="4" spans="1:12" ht="33" customHeight="1">
      <c r="A4" s="73" t="s">
        <v>211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23.25" customHeight="1">
      <c r="A5" s="75" t="s">
        <v>45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ht="15">
      <c r="L6" s="55" t="s">
        <v>295</v>
      </c>
    </row>
    <row r="7" spans="1:12" ht="48" customHeight="1">
      <c r="A7" s="72" t="s">
        <v>0</v>
      </c>
      <c r="B7" s="72" t="s">
        <v>29</v>
      </c>
      <c r="C7" s="72" t="s">
        <v>46</v>
      </c>
      <c r="D7" s="72" t="s">
        <v>47</v>
      </c>
      <c r="E7" s="72" t="s">
        <v>48</v>
      </c>
      <c r="F7" s="72" t="s">
        <v>49</v>
      </c>
      <c r="G7" s="81" t="s">
        <v>20</v>
      </c>
      <c r="H7" s="81"/>
      <c r="I7" s="72" t="s">
        <v>50</v>
      </c>
      <c r="J7" s="72" t="s">
        <v>51</v>
      </c>
      <c r="K7" s="72" t="s">
        <v>52</v>
      </c>
      <c r="L7" s="72" t="s">
        <v>58</v>
      </c>
    </row>
    <row r="8" spans="1:12" ht="81.75" customHeight="1">
      <c r="A8" s="72"/>
      <c r="B8" s="72"/>
      <c r="C8" s="72"/>
      <c r="D8" s="72"/>
      <c r="E8" s="72"/>
      <c r="F8" s="72"/>
      <c r="G8" s="8" t="s">
        <v>24</v>
      </c>
      <c r="H8" s="8" t="s">
        <v>25</v>
      </c>
      <c r="I8" s="72"/>
      <c r="J8" s="72"/>
      <c r="K8" s="72"/>
      <c r="L8" s="72"/>
    </row>
    <row r="9" spans="1:12" ht="46.5" customHeight="1">
      <c r="A9" s="32">
        <v>1</v>
      </c>
      <c r="B9" s="53">
        <v>44336</v>
      </c>
      <c r="C9" s="50" t="s">
        <v>254</v>
      </c>
      <c r="D9" s="51" t="s">
        <v>236</v>
      </c>
      <c r="E9" s="51" t="s">
        <v>248</v>
      </c>
      <c r="F9" s="52" t="s">
        <v>255</v>
      </c>
      <c r="G9" s="54" t="s">
        <v>256</v>
      </c>
      <c r="H9" s="54">
        <v>303344448</v>
      </c>
      <c r="I9" s="54" t="s">
        <v>253</v>
      </c>
      <c r="J9" s="56">
        <v>150</v>
      </c>
      <c r="K9" s="56">
        <f>675/150</f>
        <v>4.5</v>
      </c>
      <c r="L9" s="56">
        <v>675</v>
      </c>
    </row>
    <row r="10" spans="1:12" ht="46.5" customHeight="1">
      <c r="A10" s="32">
        <v>2</v>
      </c>
      <c r="B10" s="53">
        <v>44333</v>
      </c>
      <c r="C10" s="50" t="s">
        <v>307</v>
      </c>
      <c r="D10" s="51" t="s">
        <v>223</v>
      </c>
      <c r="E10" s="51" t="s">
        <v>306</v>
      </c>
      <c r="F10" s="52" t="s">
        <v>257</v>
      </c>
      <c r="G10" s="54" t="s">
        <v>258</v>
      </c>
      <c r="H10" s="54">
        <v>308054339</v>
      </c>
      <c r="I10" s="54" t="s">
        <v>259</v>
      </c>
      <c r="J10" s="56">
        <v>28</v>
      </c>
      <c r="K10" s="56">
        <v>198.4</v>
      </c>
      <c r="L10" s="56">
        <v>5548</v>
      </c>
    </row>
    <row r="11" spans="1:12" ht="46.5" customHeight="1">
      <c r="A11" s="32">
        <v>3</v>
      </c>
      <c r="B11" s="53">
        <v>44323</v>
      </c>
      <c r="C11" s="50" t="s">
        <v>260</v>
      </c>
      <c r="D11" s="51" t="s">
        <v>236</v>
      </c>
      <c r="E11" s="51" t="s">
        <v>261</v>
      </c>
      <c r="F11" s="52" t="s">
        <v>262</v>
      </c>
      <c r="G11" s="54" t="s">
        <v>263</v>
      </c>
      <c r="H11" s="54">
        <v>302651035</v>
      </c>
      <c r="I11" s="54" t="s">
        <v>253</v>
      </c>
      <c r="J11" s="56">
        <v>5000</v>
      </c>
      <c r="K11" s="56">
        <f>7500/5000</f>
        <v>1.5</v>
      </c>
      <c r="L11" s="56">
        <v>7500</v>
      </c>
    </row>
    <row r="12" spans="1:12" ht="46.5" customHeight="1">
      <c r="A12" s="65">
        <v>4</v>
      </c>
      <c r="B12" s="53">
        <v>44321</v>
      </c>
      <c r="C12" s="50" t="s">
        <v>308</v>
      </c>
      <c r="D12" s="51" t="s">
        <v>223</v>
      </c>
      <c r="E12" s="51" t="s">
        <v>306</v>
      </c>
      <c r="F12" s="52" t="s">
        <v>264</v>
      </c>
      <c r="G12" s="54" t="s">
        <v>265</v>
      </c>
      <c r="H12" s="54">
        <v>304818994</v>
      </c>
      <c r="I12" s="54" t="s">
        <v>266</v>
      </c>
      <c r="J12" s="56">
        <v>1</v>
      </c>
      <c r="K12" s="56">
        <v>1779.8</v>
      </c>
      <c r="L12" s="56">
        <v>1779.8</v>
      </c>
    </row>
    <row r="13" spans="1:12" ht="46.5" customHeight="1">
      <c r="A13" s="65">
        <v>5</v>
      </c>
      <c r="B13" s="53">
        <v>44320</v>
      </c>
      <c r="C13" s="50" t="s">
        <v>308</v>
      </c>
      <c r="D13" s="51" t="s">
        <v>236</v>
      </c>
      <c r="E13" s="51" t="s">
        <v>306</v>
      </c>
      <c r="F13" s="52" t="s">
        <v>267</v>
      </c>
      <c r="G13" s="54" t="s">
        <v>265</v>
      </c>
      <c r="H13" s="54">
        <v>304818994</v>
      </c>
      <c r="I13" s="54" t="s">
        <v>266</v>
      </c>
      <c r="J13" s="56">
        <v>1</v>
      </c>
      <c r="K13" s="56">
        <v>2142.3</v>
      </c>
      <c r="L13" s="56">
        <v>2142.3</v>
      </c>
    </row>
    <row r="14" spans="1:12" ht="46.5" customHeight="1">
      <c r="A14" s="65">
        <v>6</v>
      </c>
      <c r="B14" s="53">
        <v>44319</v>
      </c>
      <c r="C14" s="50" t="s">
        <v>309</v>
      </c>
      <c r="D14" s="51" t="s">
        <v>223</v>
      </c>
      <c r="E14" s="51" t="s">
        <v>306</v>
      </c>
      <c r="F14" s="52" t="s">
        <v>268</v>
      </c>
      <c r="G14" s="54" t="s">
        <v>269</v>
      </c>
      <c r="H14" s="54">
        <v>307541983</v>
      </c>
      <c r="I14" s="54" t="s">
        <v>266</v>
      </c>
      <c r="J14" s="56">
        <v>1</v>
      </c>
      <c r="K14" s="56">
        <v>2200.2</v>
      </c>
      <c r="L14" s="56">
        <v>2200.2</v>
      </c>
    </row>
    <row r="15" spans="1:12" ht="46.5" customHeight="1">
      <c r="A15" s="65">
        <v>7</v>
      </c>
      <c r="B15" s="53">
        <v>44316</v>
      </c>
      <c r="C15" s="50" t="s">
        <v>310</v>
      </c>
      <c r="D15" s="51" t="s">
        <v>236</v>
      </c>
      <c r="E15" s="51" t="s">
        <v>248</v>
      </c>
      <c r="F15" s="52" t="s">
        <v>270</v>
      </c>
      <c r="G15" s="54" t="s">
        <v>271</v>
      </c>
      <c r="H15" s="54">
        <v>304815209</v>
      </c>
      <c r="I15" s="54" t="s">
        <v>253</v>
      </c>
      <c r="J15" s="56">
        <v>12</v>
      </c>
      <c r="K15" s="56">
        <v>14</v>
      </c>
      <c r="L15" s="56">
        <v>168</v>
      </c>
    </row>
    <row r="16" spans="1:12" ht="46.5" customHeight="1">
      <c r="A16" s="65">
        <v>8</v>
      </c>
      <c r="B16" s="53">
        <v>44315</v>
      </c>
      <c r="C16" s="50" t="s">
        <v>311</v>
      </c>
      <c r="D16" s="51" t="s">
        <v>236</v>
      </c>
      <c r="E16" s="51" t="s">
        <v>248</v>
      </c>
      <c r="F16" s="52" t="s">
        <v>272</v>
      </c>
      <c r="G16" s="54" t="s">
        <v>273</v>
      </c>
      <c r="H16" s="54">
        <v>303473446</v>
      </c>
      <c r="I16" s="54" t="s">
        <v>253</v>
      </c>
      <c r="J16" s="56">
        <v>2</v>
      </c>
      <c r="K16" s="56">
        <v>76</v>
      </c>
      <c r="L16" s="56">
        <v>152</v>
      </c>
    </row>
    <row r="17" spans="1:12" ht="46.5" customHeight="1">
      <c r="A17" s="65">
        <v>9</v>
      </c>
      <c r="B17" s="53">
        <v>44278</v>
      </c>
      <c r="C17" s="50" t="s">
        <v>274</v>
      </c>
      <c r="D17" s="51" t="s">
        <v>223</v>
      </c>
      <c r="E17" s="51" t="s">
        <v>248</v>
      </c>
      <c r="F17" s="52" t="s">
        <v>275</v>
      </c>
      <c r="G17" s="54" t="s">
        <v>256</v>
      </c>
      <c r="H17" s="54">
        <v>303344448</v>
      </c>
      <c r="I17" s="54" t="s">
        <v>253</v>
      </c>
      <c r="J17" s="56">
        <v>100</v>
      </c>
      <c r="K17" s="56">
        <v>11.8</v>
      </c>
      <c r="L17" s="56">
        <v>1180</v>
      </c>
    </row>
    <row r="18" spans="1:12" ht="46.5" customHeight="1">
      <c r="A18" s="65">
        <v>10</v>
      </c>
      <c r="B18" s="53">
        <v>44274</v>
      </c>
      <c r="C18" s="50" t="s">
        <v>276</v>
      </c>
      <c r="D18" s="51" t="s">
        <v>236</v>
      </c>
      <c r="E18" s="51" t="s">
        <v>248</v>
      </c>
      <c r="F18" s="52" t="s">
        <v>277</v>
      </c>
      <c r="G18" s="54" t="s">
        <v>278</v>
      </c>
      <c r="H18" s="54">
        <v>302007755</v>
      </c>
      <c r="I18" s="54" t="s">
        <v>279</v>
      </c>
      <c r="J18" s="56">
        <v>30</v>
      </c>
      <c r="K18" s="56">
        <v>28</v>
      </c>
      <c r="L18" s="56">
        <f>+K18*J18</f>
        <v>840</v>
      </c>
    </row>
    <row r="19" spans="1:12" ht="46.5" customHeight="1">
      <c r="A19" s="65">
        <v>11</v>
      </c>
      <c r="B19" s="53">
        <v>44274</v>
      </c>
      <c r="C19" s="50" t="s">
        <v>280</v>
      </c>
      <c r="D19" s="51" t="s">
        <v>236</v>
      </c>
      <c r="E19" s="51" t="s">
        <v>248</v>
      </c>
      <c r="F19" s="52" t="s">
        <v>281</v>
      </c>
      <c r="G19" s="54" t="s">
        <v>256</v>
      </c>
      <c r="H19" s="54">
        <v>303344448</v>
      </c>
      <c r="I19" s="54" t="s">
        <v>279</v>
      </c>
      <c r="J19" s="56">
        <v>80</v>
      </c>
      <c r="K19" s="56">
        <f>1540/80</f>
        <v>19.25</v>
      </c>
      <c r="L19" s="56">
        <v>1540</v>
      </c>
    </row>
    <row r="20" spans="1:12" ht="46.5" customHeight="1">
      <c r="A20" s="65">
        <v>12</v>
      </c>
      <c r="B20" s="53">
        <v>44274</v>
      </c>
      <c r="C20" s="50" t="s">
        <v>282</v>
      </c>
      <c r="D20" s="51" t="s">
        <v>236</v>
      </c>
      <c r="E20" s="51" t="s">
        <v>248</v>
      </c>
      <c r="F20" s="52" t="s">
        <v>283</v>
      </c>
      <c r="G20" s="54" t="s">
        <v>256</v>
      </c>
      <c r="H20" s="54">
        <v>303344448</v>
      </c>
      <c r="I20" s="54" t="s">
        <v>279</v>
      </c>
      <c r="J20" s="56">
        <v>10</v>
      </c>
      <c r="K20" s="56">
        <v>45</v>
      </c>
      <c r="L20" s="56">
        <v>450</v>
      </c>
    </row>
    <row r="21" spans="1:12" ht="46.5" customHeight="1">
      <c r="A21" s="65">
        <v>13</v>
      </c>
      <c r="B21" s="53">
        <v>44235</v>
      </c>
      <c r="C21" s="50" t="s">
        <v>284</v>
      </c>
      <c r="D21" s="51" t="s">
        <v>223</v>
      </c>
      <c r="E21" s="51" t="s">
        <v>248</v>
      </c>
      <c r="F21" s="52" t="s">
        <v>285</v>
      </c>
      <c r="G21" s="54" t="s">
        <v>286</v>
      </c>
      <c r="H21" s="54">
        <v>305332152</v>
      </c>
      <c r="I21" s="54" t="s">
        <v>253</v>
      </c>
      <c r="J21" s="56">
        <v>1</v>
      </c>
      <c r="K21" s="56">
        <v>489.6</v>
      </c>
      <c r="L21" s="56">
        <v>489.6</v>
      </c>
    </row>
    <row r="22" spans="1:12" ht="46.5" customHeight="1">
      <c r="A22" s="65">
        <v>14</v>
      </c>
      <c r="B22" s="53">
        <v>44216</v>
      </c>
      <c r="C22" s="50" t="s">
        <v>287</v>
      </c>
      <c r="D22" s="51" t="s">
        <v>223</v>
      </c>
      <c r="E22" s="51" t="s">
        <v>248</v>
      </c>
      <c r="F22" s="52" t="s">
        <v>288</v>
      </c>
      <c r="G22" s="54" t="s">
        <v>278</v>
      </c>
      <c r="H22" s="54">
        <v>302007755</v>
      </c>
      <c r="I22" s="54" t="s">
        <v>253</v>
      </c>
      <c r="J22" s="56">
        <v>7</v>
      </c>
      <c r="K22" s="56">
        <f>805/7</f>
        <v>115</v>
      </c>
      <c r="L22" s="56">
        <v>115</v>
      </c>
    </row>
    <row r="23" spans="1:12" ht="46.5" customHeight="1">
      <c r="A23" s="65">
        <v>15</v>
      </c>
      <c r="B23" s="53">
        <v>44216</v>
      </c>
      <c r="C23" s="50" t="s">
        <v>289</v>
      </c>
      <c r="D23" s="51" t="s">
        <v>223</v>
      </c>
      <c r="E23" s="51" t="s">
        <v>248</v>
      </c>
      <c r="F23" s="52" t="s">
        <v>290</v>
      </c>
      <c r="G23" s="54" t="s">
        <v>278</v>
      </c>
      <c r="H23" s="54">
        <v>302007755</v>
      </c>
      <c r="I23" s="54" t="s">
        <v>253</v>
      </c>
      <c r="J23" s="56">
        <v>7</v>
      </c>
      <c r="K23" s="56">
        <v>220</v>
      </c>
      <c r="L23" s="56">
        <v>1540</v>
      </c>
    </row>
    <row r="24" spans="1:12" ht="46.5" customHeight="1">
      <c r="A24" s="65">
        <v>16</v>
      </c>
      <c r="B24" s="53">
        <v>44216</v>
      </c>
      <c r="C24" s="50" t="s">
        <v>291</v>
      </c>
      <c r="D24" s="51" t="s">
        <v>223</v>
      </c>
      <c r="E24" s="51" t="s">
        <v>248</v>
      </c>
      <c r="F24" s="52" t="s">
        <v>292</v>
      </c>
      <c r="G24" s="54" t="s">
        <v>278</v>
      </c>
      <c r="H24" s="54">
        <v>302007755</v>
      </c>
      <c r="I24" s="54" t="s">
        <v>253</v>
      </c>
      <c r="J24" s="56">
        <v>7</v>
      </c>
      <c r="K24" s="56">
        <f>2310/7</f>
        <v>330</v>
      </c>
      <c r="L24" s="56">
        <v>2310</v>
      </c>
    </row>
    <row r="25" spans="1:12" ht="46.5" customHeight="1">
      <c r="A25" s="65">
        <v>17</v>
      </c>
      <c r="B25" s="53">
        <v>44207</v>
      </c>
      <c r="C25" s="50" t="s">
        <v>287</v>
      </c>
      <c r="D25" s="51" t="s">
        <v>223</v>
      </c>
      <c r="E25" s="51" t="s">
        <v>248</v>
      </c>
      <c r="F25" s="52" t="s">
        <v>293</v>
      </c>
      <c r="G25" s="54" t="s">
        <v>278</v>
      </c>
      <c r="H25" s="54">
        <v>302007755</v>
      </c>
      <c r="I25" s="54" t="s">
        <v>253</v>
      </c>
      <c r="J25" s="56">
        <v>7</v>
      </c>
      <c r="K25" s="56">
        <v>60</v>
      </c>
      <c r="L25" s="56">
        <v>420</v>
      </c>
    </row>
    <row r="26" spans="1:12" ht="46.5" customHeight="1">
      <c r="A26" s="65">
        <v>18</v>
      </c>
      <c r="B26" s="66">
        <v>44283</v>
      </c>
      <c r="C26" s="50" t="s">
        <v>235</v>
      </c>
      <c r="D26" s="35" t="s">
        <v>236</v>
      </c>
      <c r="E26" s="32" t="s">
        <v>224</v>
      </c>
      <c r="F26" s="36" t="s">
        <v>227</v>
      </c>
      <c r="G26" s="54" t="s">
        <v>231</v>
      </c>
      <c r="H26" s="28">
        <v>459004727</v>
      </c>
      <c r="I26" s="54" t="s">
        <v>294</v>
      </c>
      <c r="J26" s="39">
        <v>1</v>
      </c>
      <c r="K26" s="39">
        <v>9636</v>
      </c>
      <c r="L26" s="39">
        <v>9636</v>
      </c>
    </row>
    <row r="28" spans="1:12" ht="29.25" customHeight="1">
      <c r="A28" s="100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</sheetData>
  <sheetProtection/>
  <mergeCells count="16">
    <mergeCell ref="A28:L28"/>
    <mergeCell ref="A7:A8"/>
    <mergeCell ref="B7:B8"/>
    <mergeCell ref="C7:C8"/>
    <mergeCell ref="D7:D8"/>
    <mergeCell ref="E7:E8"/>
    <mergeCell ref="F7:F8"/>
    <mergeCell ref="A4:L4"/>
    <mergeCell ref="A5:L5"/>
    <mergeCell ref="J1:L1"/>
    <mergeCell ref="J2:L2"/>
    <mergeCell ref="G7:H7"/>
    <mergeCell ref="I7:I8"/>
    <mergeCell ref="J7:J8"/>
    <mergeCell ref="K7:K8"/>
    <mergeCell ref="L7:L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PageLayoutView="0" workbookViewId="0" topLeftCell="A1">
      <selection activeCell="A4" sqref="A4:H4"/>
    </sheetView>
  </sheetViews>
  <sheetFormatPr defaultColWidth="9.140625" defaultRowHeight="15"/>
  <cols>
    <col min="2" max="2" width="14.8515625" style="0" customWidth="1"/>
    <col min="3" max="3" width="15.140625" style="0" customWidth="1"/>
    <col min="4" max="4" width="19.57421875" style="0" customWidth="1"/>
    <col min="5" max="5" width="18.421875" style="0" customWidth="1"/>
    <col min="6" max="6" width="15.421875" style="0" customWidth="1"/>
    <col min="7" max="7" width="15.140625" style="0" customWidth="1"/>
    <col min="8" max="8" width="19.28125" style="0" customWidth="1"/>
  </cols>
  <sheetData>
    <row r="1" spans="6:8" ht="66.75" customHeight="1">
      <c r="F1" s="79" t="s">
        <v>60</v>
      </c>
      <c r="G1" s="79"/>
      <c r="H1" s="79"/>
    </row>
    <row r="2" spans="6:8" ht="15">
      <c r="F2" s="87" t="s">
        <v>63</v>
      </c>
      <c r="G2" s="87"/>
      <c r="H2" s="87"/>
    </row>
    <row r="4" spans="1:8" ht="60.75" customHeight="1">
      <c r="A4" s="73" t="s">
        <v>212</v>
      </c>
      <c r="B4" s="74"/>
      <c r="C4" s="74"/>
      <c r="D4" s="74"/>
      <c r="E4" s="74"/>
      <c r="F4" s="74"/>
      <c r="G4" s="74"/>
      <c r="H4" s="74"/>
    </row>
    <row r="5" spans="1:8" ht="15.75">
      <c r="A5" s="75" t="s">
        <v>45</v>
      </c>
      <c r="B5" s="75"/>
      <c r="C5" s="75"/>
      <c r="D5" s="75"/>
      <c r="E5" s="75"/>
      <c r="F5" s="75"/>
      <c r="G5" s="75"/>
      <c r="H5" s="75"/>
    </row>
    <row r="7" spans="1:8" ht="48.75" customHeight="1">
      <c r="A7" s="85" t="s">
        <v>0</v>
      </c>
      <c r="B7" s="85" t="s">
        <v>29</v>
      </c>
      <c r="C7" s="85" t="s">
        <v>61</v>
      </c>
      <c r="D7" s="85" t="s">
        <v>47</v>
      </c>
      <c r="E7" s="85" t="s">
        <v>48</v>
      </c>
      <c r="F7" s="102" t="s">
        <v>20</v>
      </c>
      <c r="G7" s="102"/>
      <c r="H7" s="2" t="s">
        <v>62</v>
      </c>
    </row>
    <row r="8" spans="1:8" ht="47.25" customHeight="1">
      <c r="A8" s="85"/>
      <c r="B8" s="85"/>
      <c r="C8" s="85"/>
      <c r="D8" s="85"/>
      <c r="E8" s="85"/>
      <c r="F8" s="19" t="s">
        <v>24</v>
      </c>
      <c r="G8" s="19" t="s">
        <v>25</v>
      </c>
      <c r="H8" s="2" t="s">
        <v>54</v>
      </c>
    </row>
    <row r="9" spans="1:8" ht="51">
      <c r="A9" s="2" t="s">
        <v>9</v>
      </c>
      <c r="B9" s="91" t="s">
        <v>298</v>
      </c>
      <c r="C9" s="35" t="s">
        <v>233</v>
      </c>
      <c r="D9" s="32" t="s">
        <v>223</v>
      </c>
      <c r="E9" s="3" t="s">
        <v>297</v>
      </c>
      <c r="F9" s="35" t="s">
        <v>229</v>
      </c>
      <c r="G9" s="35">
        <v>302977490</v>
      </c>
      <c r="H9" s="36">
        <v>24925.6</v>
      </c>
    </row>
    <row r="10" spans="1:8" ht="51">
      <c r="A10" s="2" t="s">
        <v>10</v>
      </c>
      <c r="B10" s="92"/>
      <c r="C10" s="35" t="s">
        <v>234</v>
      </c>
      <c r="D10" s="32" t="s">
        <v>223</v>
      </c>
      <c r="E10" s="35" t="s">
        <v>297</v>
      </c>
      <c r="F10" s="35" t="s">
        <v>232</v>
      </c>
      <c r="G10" s="35">
        <v>305208130</v>
      </c>
      <c r="H10" s="36">
        <v>27000</v>
      </c>
    </row>
    <row r="11" spans="1:8" ht="51">
      <c r="A11" s="2" t="s">
        <v>11</v>
      </c>
      <c r="B11" s="42" t="s">
        <v>299</v>
      </c>
      <c r="C11" s="35" t="s">
        <v>233</v>
      </c>
      <c r="D11" s="32" t="s">
        <v>223</v>
      </c>
      <c r="E11" s="35" t="s">
        <v>297</v>
      </c>
      <c r="F11" s="35" t="s">
        <v>228</v>
      </c>
      <c r="G11" s="35">
        <v>308366875</v>
      </c>
      <c r="H11" s="36">
        <v>55780.1</v>
      </c>
    </row>
    <row r="12" spans="1:8" ht="15.75">
      <c r="A12" s="2" t="s">
        <v>26</v>
      </c>
      <c r="B12" s="46"/>
      <c r="C12" s="3"/>
      <c r="D12" s="3"/>
      <c r="E12" s="3"/>
      <c r="F12" s="3"/>
      <c r="G12" s="3"/>
      <c r="H12" s="3"/>
    </row>
    <row r="13" spans="1:8" ht="44.25" customHeight="1">
      <c r="A13" s="77"/>
      <c r="B13" s="78"/>
      <c r="C13" s="78"/>
      <c r="D13" s="78"/>
      <c r="E13" s="78"/>
      <c r="F13" s="78"/>
      <c r="G13" s="78"/>
      <c r="H13" s="78"/>
    </row>
  </sheetData>
  <sheetProtection/>
  <mergeCells count="12">
    <mergeCell ref="A13:H13"/>
    <mergeCell ref="F1:H1"/>
    <mergeCell ref="F2:H2"/>
    <mergeCell ref="A4:H4"/>
    <mergeCell ref="A5:H5"/>
    <mergeCell ref="A7:A8"/>
    <mergeCell ref="B7:B8"/>
    <mergeCell ref="C7:C8"/>
    <mergeCell ref="D7:D8"/>
    <mergeCell ref="E7:E8"/>
    <mergeCell ref="F7:G7"/>
    <mergeCell ref="B9:B10"/>
  </mergeCells>
  <hyperlinks>
    <hyperlink ref="D7" r:id="rId1" display="javascript:scrollText(5421891)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A10" sqref="A10:H10"/>
    </sheetView>
  </sheetViews>
  <sheetFormatPr defaultColWidth="9.140625" defaultRowHeight="15"/>
  <cols>
    <col min="2" max="2" width="34.7109375" style="0" customWidth="1"/>
    <col min="3" max="3" width="14.421875" style="0" customWidth="1"/>
    <col min="4" max="4" width="21.28125" style="0" customWidth="1"/>
    <col min="5" max="5" width="21.00390625" style="0" customWidth="1"/>
    <col min="6" max="6" width="19.8515625" style="0" customWidth="1"/>
    <col min="7" max="7" width="25.00390625" style="0" customWidth="1"/>
    <col min="8" max="8" width="23.421875" style="0" customWidth="1"/>
  </cols>
  <sheetData>
    <row r="1" spans="6:8" ht="50.25" customHeight="1">
      <c r="F1" s="79" t="s">
        <v>70</v>
      </c>
      <c r="G1" s="79"/>
      <c r="H1" s="79"/>
    </row>
    <row r="2" spans="6:8" ht="15">
      <c r="F2" s="87" t="s">
        <v>69</v>
      </c>
      <c r="G2" s="87"/>
      <c r="H2" s="87"/>
    </row>
    <row r="4" spans="1:8" ht="54" customHeight="1">
      <c r="A4" s="73" t="s">
        <v>213</v>
      </c>
      <c r="B4" s="74"/>
      <c r="C4" s="74"/>
      <c r="D4" s="74"/>
      <c r="E4" s="74"/>
      <c r="F4" s="74"/>
      <c r="G4" s="74"/>
      <c r="H4" s="74"/>
    </row>
    <row r="5" spans="1:8" ht="15.75">
      <c r="A5" s="75" t="s">
        <v>15</v>
      </c>
      <c r="B5" s="75"/>
      <c r="C5" s="75"/>
      <c r="D5" s="75"/>
      <c r="E5" s="75"/>
      <c r="F5" s="75"/>
      <c r="G5" s="75"/>
      <c r="H5" s="75"/>
    </row>
    <row r="7" spans="1:8" ht="15.75">
      <c r="A7" s="103" t="s">
        <v>0</v>
      </c>
      <c r="B7" s="103" t="s">
        <v>64</v>
      </c>
      <c r="C7" s="103" t="s">
        <v>65</v>
      </c>
      <c r="D7" s="72" t="s">
        <v>66</v>
      </c>
      <c r="E7" s="72"/>
      <c r="F7" s="103" t="s">
        <v>203</v>
      </c>
      <c r="G7" s="103" t="s">
        <v>204</v>
      </c>
      <c r="H7" s="103" t="s">
        <v>205</v>
      </c>
    </row>
    <row r="8" spans="1:8" ht="82.5" customHeight="1">
      <c r="A8" s="104"/>
      <c r="B8" s="104"/>
      <c r="C8" s="104"/>
      <c r="D8" s="1" t="s">
        <v>67</v>
      </c>
      <c r="E8" s="29" t="s">
        <v>202</v>
      </c>
      <c r="F8" s="104"/>
      <c r="G8" s="104"/>
      <c r="H8" s="104"/>
    </row>
    <row r="9" spans="1:8" ht="30.75" customHeight="1">
      <c r="A9" s="19" t="s">
        <v>9</v>
      </c>
      <c r="B9" s="34" t="s">
        <v>221</v>
      </c>
      <c r="C9" s="105" t="s">
        <v>305</v>
      </c>
      <c r="D9" s="106"/>
      <c r="E9" s="106"/>
      <c r="F9" s="106"/>
      <c r="G9" s="106"/>
      <c r="H9" s="107"/>
    </row>
    <row r="10" spans="1:8" ht="15">
      <c r="A10" s="78"/>
      <c r="B10" s="78"/>
      <c r="C10" s="78"/>
      <c r="D10" s="78"/>
      <c r="E10" s="78"/>
      <c r="F10" s="78"/>
      <c r="G10" s="78"/>
      <c r="H10" s="78"/>
    </row>
  </sheetData>
  <sheetProtection/>
  <mergeCells count="13">
    <mergeCell ref="F1:H1"/>
    <mergeCell ref="F2:H2"/>
    <mergeCell ref="A4:H4"/>
    <mergeCell ref="A5:H5"/>
    <mergeCell ref="A10:H10"/>
    <mergeCell ref="A7:A8"/>
    <mergeCell ref="B7:B8"/>
    <mergeCell ref="C7:C8"/>
    <mergeCell ref="D7:E7"/>
    <mergeCell ref="F7:F8"/>
    <mergeCell ref="G7:G8"/>
    <mergeCell ref="H7:H8"/>
    <mergeCell ref="C9:H9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1">
      <selection activeCell="C19" sqref="C19:K19"/>
    </sheetView>
  </sheetViews>
  <sheetFormatPr defaultColWidth="9.140625" defaultRowHeight="15"/>
  <cols>
    <col min="2" max="2" width="25.421875" style="0" customWidth="1"/>
    <col min="3" max="3" width="17.8515625" style="0" customWidth="1"/>
    <col min="4" max="4" width="18.140625" style="0" customWidth="1"/>
    <col min="5" max="5" width="18.7109375" style="0" customWidth="1"/>
    <col min="6" max="6" width="22.00390625" style="0" customWidth="1"/>
    <col min="7" max="7" width="22.140625" style="0" customWidth="1"/>
    <col min="8" max="8" width="20.00390625" style="0" customWidth="1"/>
    <col min="9" max="9" width="23.7109375" style="0" customWidth="1"/>
    <col min="10" max="10" width="20.421875" style="0" customWidth="1"/>
    <col min="11" max="11" width="19.28125" style="0" customWidth="1"/>
  </cols>
  <sheetData>
    <row r="1" spans="9:11" ht="60" customHeight="1">
      <c r="I1" s="79" t="s">
        <v>70</v>
      </c>
      <c r="J1" s="79"/>
      <c r="K1" s="79"/>
    </row>
    <row r="2" spans="9:11" ht="15">
      <c r="I2" s="87" t="s">
        <v>87</v>
      </c>
      <c r="J2" s="87"/>
      <c r="K2" s="87"/>
    </row>
    <row r="4" spans="1:11" ht="42" customHeight="1">
      <c r="A4" s="73" t="s">
        <v>214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15.75">
      <c r="A5" s="75" t="s">
        <v>15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8" spans="1:11" ht="23.25" customHeight="1">
      <c r="A8" s="72" t="s">
        <v>0</v>
      </c>
      <c r="B8" s="72" t="s">
        <v>71</v>
      </c>
      <c r="C8" s="72" t="s">
        <v>72</v>
      </c>
      <c r="D8" s="72" t="s">
        <v>73</v>
      </c>
      <c r="E8" s="72" t="s">
        <v>18</v>
      </c>
      <c r="F8" s="72" t="s">
        <v>66</v>
      </c>
      <c r="G8" s="72"/>
      <c r="H8" s="103" t="s">
        <v>89</v>
      </c>
      <c r="I8" s="103" t="s">
        <v>204</v>
      </c>
      <c r="J8" s="72" t="s">
        <v>206</v>
      </c>
      <c r="K8" s="72" t="s">
        <v>74</v>
      </c>
    </row>
    <row r="9" spans="1:11" ht="78.75">
      <c r="A9" s="72"/>
      <c r="B9" s="72"/>
      <c r="C9" s="72"/>
      <c r="D9" s="72"/>
      <c r="E9" s="72"/>
      <c r="F9" s="1" t="s">
        <v>67</v>
      </c>
      <c r="G9" s="1" t="s">
        <v>88</v>
      </c>
      <c r="H9" s="104"/>
      <c r="I9" s="104"/>
      <c r="J9" s="72"/>
      <c r="K9" s="72"/>
    </row>
    <row r="10" spans="1:11" ht="15.75">
      <c r="A10" s="8" t="s">
        <v>75</v>
      </c>
      <c r="B10" s="21" t="s">
        <v>76</v>
      </c>
      <c r="C10" s="108" t="s">
        <v>305</v>
      </c>
      <c r="D10" s="109"/>
      <c r="E10" s="109"/>
      <c r="F10" s="109"/>
      <c r="G10" s="109"/>
      <c r="H10" s="109"/>
      <c r="I10" s="109"/>
      <c r="J10" s="109"/>
      <c r="K10" s="110"/>
    </row>
    <row r="11" spans="1:11" ht="15">
      <c r="A11" s="3"/>
      <c r="B11" s="3"/>
      <c r="C11" s="3"/>
      <c r="D11" s="3"/>
      <c r="E11" s="3"/>
      <c r="F11" s="20"/>
      <c r="G11" s="20"/>
      <c r="H11" s="20"/>
      <c r="I11" s="20"/>
      <c r="J11" s="20"/>
      <c r="K11" s="20"/>
    </row>
    <row r="12" spans="1:11" ht="15">
      <c r="A12" s="3"/>
      <c r="B12" s="3"/>
      <c r="C12" s="3"/>
      <c r="D12" s="3"/>
      <c r="E12" s="3"/>
      <c r="F12" s="20"/>
      <c r="G12" s="20"/>
      <c r="H12" s="20"/>
      <c r="I12" s="20"/>
      <c r="J12" s="20"/>
      <c r="K12" s="20"/>
    </row>
    <row r="13" spans="1:11" ht="15.75">
      <c r="A13" s="8" t="s">
        <v>77</v>
      </c>
      <c r="B13" s="21" t="s">
        <v>78</v>
      </c>
      <c r="C13" s="108" t="s">
        <v>305</v>
      </c>
      <c r="D13" s="109"/>
      <c r="E13" s="109"/>
      <c r="F13" s="109"/>
      <c r="G13" s="109"/>
      <c r="H13" s="109"/>
      <c r="I13" s="109"/>
      <c r="J13" s="109"/>
      <c r="K13" s="110"/>
    </row>
    <row r="14" spans="1:11" ht="15">
      <c r="A14" s="3"/>
      <c r="B14" s="3"/>
      <c r="C14" s="3"/>
      <c r="D14" s="3"/>
      <c r="E14" s="3"/>
      <c r="F14" s="20"/>
      <c r="G14" s="20"/>
      <c r="H14" s="20"/>
      <c r="I14" s="20"/>
      <c r="J14" s="20"/>
      <c r="K14" s="20"/>
    </row>
    <row r="15" spans="1:11" ht="15">
      <c r="A15" s="3"/>
      <c r="B15" s="3"/>
      <c r="C15" s="3"/>
      <c r="D15" s="3"/>
      <c r="E15" s="3"/>
      <c r="F15" s="20"/>
      <c r="G15" s="20"/>
      <c r="H15" s="20"/>
      <c r="I15" s="20"/>
      <c r="J15" s="20"/>
      <c r="K15" s="20"/>
    </row>
    <row r="16" spans="1:11" ht="15.75">
      <c r="A16" s="8" t="s">
        <v>79</v>
      </c>
      <c r="B16" s="21" t="s">
        <v>80</v>
      </c>
      <c r="C16" s="108" t="s">
        <v>305</v>
      </c>
      <c r="D16" s="109"/>
      <c r="E16" s="109"/>
      <c r="F16" s="109"/>
      <c r="G16" s="109"/>
      <c r="H16" s="109"/>
      <c r="I16" s="109"/>
      <c r="J16" s="109"/>
      <c r="K16" s="110"/>
    </row>
    <row r="17" spans="1:11" ht="15">
      <c r="A17" s="3"/>
      <c r="B17" s="3"/>
      <c r="C17" s="3"/>
      <c r="D17" s="3"/>
      <c r="E17" s="3"/>
      <c r="F17" s="20"/>
      <c r="G17" s="20"/>
      <c r="H17" s="20"/>
      <c r="I17" s="20"/>
      <c r="J17" s="20"/>
      <c r="K17" s="20"/>
    </row>
    <row r="18" spans="1:11" ht="15">
      <c r="A18" s="3"/>
      <c r="B18" s="3"/>
      <c r="C18" s="3"/>
      <c r="D18" s="3"/>
      <c r="E18" s="3"/>
      <c r="F18" s="20"/>
      <c r="G18" s="20"/>
      <c r="H18" s="20"/>
      <c r="I18" s="20"/>
      <c r="J18" s="20"/>
      <c r="K18" s="20"/>
    </row>
    <row r="19" spans="1:11" ht="47.25">
      <c r="A19" s="8" t="s">
        <v>81</v>
      </c>
      <c r="B19" s="21" t="s">
        <v>82</v>
      </c>
      <c r="C19" s="108" t="s">
        <v>305</v>
      </c>
      <c r="D19" s="109"/>
      <c r="E19" s="109"/>
      <c r="F19" s="109"/>
      <c r="G19" s="109"/>
      <c r="H19" s="109"/>
      <c r="I19" s="109"/>
      <c r="J19" s="109"/>
      <c r="K19" s="110"/>
    </row>
    <row r="20" spans="1:11" ht="15">
      <c r="A20" s="3"/>
      <c r="B20" s="3"/>
      <c r="C20" s="3"/>
      <c r="D20" s="3"/>
      <c r="E20" s="3"/>
      <c r="F20" s="20"/>
      <c r="G20" s="20"/>
      <c r="H20" s="20"/>
      <c r="I20" s="20"/>
      <c r="J20" s="20"/>
      <c r="K20" s="20"/>
    </row>
    <row r="21" spans="1:11" ht="15">
      <c r="A21" s="3"/>
      <c r="B21" s="3"/>
      <c r="C21" s="3"/>
      <c r="D21" s="3"/>
      <c r="E21" s="3"/>
      <c r="F21" s="20"/>
      <c r="G21" s="20"/>
      <c r="H21" s="20"/>
      <c r="I21" s="20"/>
      <c r="J21" s="20"/>
      <c r="K21" s="20"/>
    </row>
    <row r="22" spans="1:11" ht="31.5">
      <c r="A22" s="8" t="s">
        <v>83</v>
      </c>
      <c r="B22" s="21" t="s">
        <v>84</v>
      </c>
      <c r="C22" s="108" t="s">
        <v>305</v>
      </c>
      <c r="D22" s="109"/>
      <c r="E22" s="109"/>
      <c r="F22" s="109"/>
      <c r="G22" s="109"/>
      <c r="H22" s="109"/>
      <c r="I22" s="109"/>
      <c r="J22" s="109"/>
      <c r="K22" s="110"/>
    </row>
    <row r="23" spans="1:11" ht="15">
      <c r="A23" s="3"/>
      <c r="B23" s="3"/>
      <c r="C23" s="3"/>
      <c r="D23" s="3"/>
      <c r="E23" s="3"/>
      <c r="F23" s="20"/>
      <c r="G23" s="20"/>
      <c r="H23" s="20"/>
      <c r="I23" s="20"/>
      <c r="J23" s="20"/>
      <c r="K23" s="20"/>
    </row>
    <row r="24" spans="1:11" ht="15">
      <c r="A24" s="3"/>
      <c r="B24" s="3"/>
      <c r="C24" s="3"/>
      <c r="D24" s="3"/>
      <c r="E24" s="3"/>
      <c r="F24" s="20"/>
      <c r="G24" s="20"/>
      <c r="H24" s="20"/>
      <c r="I24" s="20"/>
      <c r="J24" s="20"/>
      <c r="K24" s="20"/>
    </row>
    <row r="25" spans="1:11" ht="15.75">
      <c r="A25" s="8" t="s">
        <v>85</v>
      </c>
      <c r="B25" s="21" t="s">
        <v>86</v>
      </c>
      <c r="C25" s="108" t="s">
        <v>305</v>
      </c>
      <c r="D25" s="109"/>
      <c r="E25" s="109"/>
      <c r="F25" s="109"/>
      <c r="G25" s="109"/>
      <c r="H25" s="109"/>
      <c r="I25" s="109"/>
      <c r="J25" s="109"/>
      <c r="K25" s="110"/>
    </row>
    <row r="26" spans="1:11" ht="15">
      <c r="A26" s="3"/>
      <c r="B26" s="3"/>
      <c r="C26" s="3"/>
      <c r="D26" s="3"/>
      <c r="E26" s="3"/>
      <c r="F26" s="20"/>
      <c r="G26" s="20"/>
      <c r="H26" s="20"/>
      <c r="I26" s="20"/>
      <c r="J26" s="20"/>
      <c r="K26" s="20"/>
    </row>
    <row r="27" spans="1:11" ht="15">
      <c r="A27" s="3"/>
      <c r="B27" s="3"/>
      <c r="C27" s="3"/>
      <c r="D27" s="3"/>
      <c r="E27" s="3"/>
      <c r="F27" s="20"/>
      <c r="G27" s="20"/>
      <c r="H27" s="20"/>
      <c r="I27" s="20"/>
      <c r="J27" s="20"/>
      <c r="K27" s="20"/>
    </row>
  </sheetData>
  <sheetProtection/>
  <mergeCells count="20">
    <mergeCell ref="J8:J9"/>
    <mergeCell ref="K8:K9"/>
    <mergeCell ref="A4:K4"/>
    <mergeCell ref="A5:K5"/>
    <mergeCell ref="I1:K1"/>
    <mergeCell ref="I2:K2"/>
    <mergeCell ref="H8:H9"/>
    <mergeCell ref="I8:I9"/>
    <mergeCell ref="A8:A9"/>
    <mergeCell ref="B8:B9"/>
    <mergeCell ref="C8:C9"/>
    <mergeCell ref="D8:D9"/>
    <mergeCell ref="E8:E9"/>
    <mergeCell ref="F8:G8"/>
    <mergeCell ref="C25:K25"/>
    <mergeCell ref="C10:K10"/>
    <mergeCell ref="C13:K13"/>
    <mergeCell ref="C19:K19"/>
    <mergeCell ref="C16:K16"/>
    <mergeCell ref="C22:K22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Ilhom Matyakubov</dc:creator>
  <cp:keywords/>
  <dc:description/>
  <cp:lastModifiedBy>Пользователь</cp:lastModifiedBy>
  <cp:lastPrinted>2021-07-12T06:31:12Z</cp:lastPrinted>
  <dcterms:created xsi:type="dcterms:W3CDTF">2021-06-03T04:14:16Z</dcterms:created>
  <dcterms:modified xsi:type="dcterms:W3CDTF">2021-09-22T06:16:48Z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